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<sst xmlns="http://schemas.openxmlformats.org/spreadsheetml/2006/main" count="67" uniqueCount="51">
  <si>
    <t>舒城县2021年第三季度基本公共卫生服务项目补助资金预分配细则一览表</t>
  </si>
  <si>
    <t xml:space="preserve">                                                                                               制表时间：2021年7月26日</t>
  </si>
  <si>
    <t>机构名称</t>
  </si>
  <si>
    <t>常住
人口</t>
  </si>
  <si>
    <t>上半年工分值</t>
  </si>
  <si>
    <t>人脸识别认证次数</t>
  </si>
  <si>
    <t>前三季度县乡经费(单位：元)</t>
  </si>
  <si>
    <t>前三季度村级经费(单位:元)</t>
  </si>
  <si>
    <t>合计(单位：元)</t>
  </si>
  <si>
    <t>上半年已预拨(单位：元)</t>
  </si>
  <si>
    <t>本次预拨资金数(单位：元)</t>
  </si>
  <si>
    <t>乡级</t>
  </si>
  <si>
    <t>村级</t>
  </si>
  <si>
    <t>常住人
口经费</t>
  </si>
  <si>
    <t>工分值  经费</t>
  </si>
  <si>
    <t>小计</t>
  </si>
  <si>
    <t>人脸识别经费</t>
  </si>
  <si>
    <t>县人民医院</t>
  </si>
  <si>
    <t>县疾控中心</t>
  </si>
  <si>
    <t>城关社区卫生中心</t>
  </si>
  <si>
    <t>城关镇卫生院</t>
  </si>
  <si>
    <t>晓天镇卫生院</t>
  </si>
  <si>
    <t>千人桥镇卫生院</t>
  </si>
  <si>
    <t>百神庙镇卫生院</t>
  </si>
  <si>
    <t>杭埠镇卫生院</t>
  </si>
  <si>
    <t>舒茶镇卫生院</t>
  </si>
  <si>
    <t>南港镇卫生院</t>
  </si>
  <si>
    <t>张母桥镇卫生院</t>
  </si>
  <si>
    <t>汤池镇卫生院</t>
  </si>
  <si>
    <t>棠树乡卫生院</t>
  </si>
  <si>
    <t>高峰乡卫生院</t>
  </si>
  <si>
    <t>庐镇乡卫生院</t>
  </si>
  <si>
    <t>县医院医共体</t>
  </si>
  <si>
    <t>常住人口</t>
  </si>
  <si>
    <t>合计      (单位：元)</t>
  </si>
  <si>
    <t>常住人口经费</t>
  </si>
  <si>
    <t>县中医医院</t>
  </si>
  <si>
    <t>县妇计中心</t>
  </si>
  <si>
    <t>县卫生监督所</t>
  </si>
  <si>
    <t>桃溪镇卫生院</t>
  </si>
  <si>
    <t>万佛湖镇卫生院</t>
  </si>
  <si>
    <t>干汊河镇卫生院</t>
  </si>
  <si>
    <t>五显镇卫生院</t>
  </si>
  <si>
    <t>山七镇卫生院</t>
  </si>
  <si>
    <t>河棚镇卫生院</t>
  </si>
  <si>
    <t>春秋乡卫生院</t>
  </si>
  <si>
    <t>柏林乡卫生院</t>
  </si>
  <si>
    <t>阙店乡卫生院</t>
  </si>
  <si>
    <t>中医院医共体</t>
  </si>
  <si>
    <t>合计</t>
  </si>
  <si>
    <t>说明：1.工分值、人脸识别次数统计时段为2021年1月1日至6月30日；2.根据“总额控制、统一系数”的原则，确定上半年乡镇常住人口经费系数为9.097，乡镇工分值经费系数为1.718，村级工分值经费系数为0.556，人脸识别认证每次3元；3.县级综合医院、专业公共卫生机构经费按照2020年清算资金的75%预拨，其中包含统一定制健康教育宣传资料、新生儿疾病筛查及听力筛查等费用；4.县疾控中心补助资金从县医院医共体结算，县妇幼计生中心和县卫生监督所补助资金从县中医院医共体结算，最终以年度清算为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</si>
</sst>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5"/>
      <color indexed="0"/>
      <name val="宋体"/>
      <charset val="134"/>
    </font>
    <font>
      <b/>
      <sz val="15"/>
      <color rgb="FF00B05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rgb="FF00B05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A2" sqref="A2:N2"/>
    </sheetView>
  </sheetViews>
  <sheetFormatPr defaultColWidth="9" defaultRowHeight="13.5"/>
  <cols>
    <col min="1" max="1" width="14.375" customWidth="1"/>
    <col min="2" max="2" width="7.75" style="1" customWidth="1"/>
    <col min="3" max="3" width="8.875" customWidth="1"/>
    <col min="4" max="4" width="9.125" style="2" customWidth="1"/>
    <col min="5" max="5" width="9.875" customWidth="1"/>
    <col min="6" max="6" width="10.125" style="3" customWidth="1"/>
    <col min="7" max="7" width="10" style="3" customWidth="1"/>
    <col min="8" max="8" width="10" style="1" customWidth="1"/>
    <col min="9" max="9" width="9" style="3" customWidth="1"/>
    <col min="10" max="10" width="10.125" style="3" customWidth="1"/>
    <col min="11" max="11" width="9.125" style="1" customWidth="1"/>
    <col min="12" max="12" width="10.5" style="3" customWidth="1"/>
    <col min="13" max="13" width="9.375"/>
    <col min="14" max="14" width="10.375" style="3"/>
  </cols>
  <sheetData>
    <row r="1" ht="19.5" spans="1:14">
      <c r="A1" s="4" t="s">
        <v>0</v>
      </c>
      <c r="B1" s="5"/>
      <c r="C1" s="4"/>
      <c r="D1" s="6"/>
      <c r="E1" s="4"/>
      <c r="F1" s="7"/>
      <c r="G1" s="7"/>
      <c r="H1" s="5"/>
      <c r="I1" s="7"/>
      <c r="J1" s="7"/>
      <c r="K1" s="5"/>
      <c r="L1" s="7"/>
      <c r="M1" s="4"/>
      <c r="N1" s="7"/>
    </row>
    <row r="2" ht="14.25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9" customHeight="1" spans="1:14">
      <c r="A3" s="9" t="s">
        <v>2</v>
      </c>
      <c r="B3" s="10" t="s">
        <v>3</v>
      </c>
      <c r="C3" s="11" t="s">
        <v>4</v>
      </c>
      <c r="D3" s="12"/>
      <c r="E3" s="11" t="s">
        <v>5</v>
      </c>
      <c r="F3" s="11" t="s">
        <v>6</v>
      </c>
      <c r="G3" s="11"/>
      <c r="H3" s="12"/>
      <c r="I3" s="11" t="s">
        <v>7</v>
      </c>
      <c r="J3" s="11"/>
      <c r="K3" s="12"/>
      <c r="L3" s="11" t="s">
        <v>8</v>
      </c>
      <c r="M3" s="11" t="s">
        <v>9</v>
      </c>
      <c r="N3" s="11" t="s">
        <v>10</v>
      </c>
    </row>
    <row r="4" ht="27" customHeight="1" spans="1:14">
      <c r="A4" s="13"/>
      <c r="B4" s="10"/>
      <c r="C4" s="11" t="s">
        <v>11</v>
      </c>
      <c r="D4" s="10" t="s">
        <v>12</v>
      </c>
      <c r="E4" s="11"/>
      <c r="F4" s="11" t="s">
        <v>13</v>
      </c>
      <c r="G4" s="11" t="s">
        <v>14</v>
      </c>
      <c r="H4" s="10" t="s">
        <v>15</v>
      </c>
      <c r="I4" s="11" t="s">
        <v>16</v>
      </c>
      <c r="J4" s="11" t="s">
        <v>14</v>
      </c>
      <c r="K4" s="10" t="s">
        <v>15</v>
      </c>
      <c r="L4" s="11"/>
      <c r="M4" s="11"/>
      <c r="N4" s="11"/>
    </row>
    <row r="5" ht="24" customHeight="1" spans="1:14">
      <c r="A5" s="14" t="s">
        <v>17</v>
      </c>
      <c r="B5" s="15"/>
      <c r="C5" s="16"/>
      <c r="D5" s="17"/>
      <c r="E5" s="16"/>
      <c r="F5" s="18"/>
      <c r="G5" s="18"/>
      <c r="H5" s="15">
        <v>220000</v>
      </c>
      <c r="I5" s="18"/>
      <c r="J5" s="18"/>
      <c r="K5" s="15"/>
      <c r="L5" s="26">
        <v>220000</v>
      </c>
      <c r="M5" s="18">
        <v>150000</v>
      </c>
      <c r="N5" s="26">
        <v>70000</v>
      </c>
    </row>
    <row r="6" ht="24" customHeight="1" spans="1:14">
      <c r="A6" s="14" t="s">
        <v>18</v>
      </c>
      <c r="B6" s="15"/>
      <c r="C6" s="16"/>
      <c r="D6" s="17"/>
      <c r="E6" s="16"/>
      <c r="F6" s="18"/>
      <c r="G6" s="18"/>
      <c r="H6" s="15">
        <v>600000</v>
      </c>
      <c r="I6" s="18"/>
      <c r="J6" s="18"/>
      <c r="K6" s="15"/>
      <c r="L6" s="26">
        <v>600000</v>
      </c>
      <c r="M6" s="18">
        <v>400000</v>
      </c>
      <c r="N6" s="26">
        <v>200000</v>
      </c>
    </row>
    <row r="7" ht="24" customHeight="1" spans="1:14">
      <c r="A7" s="14" t="s">
        <v>19</v>
      </c>
      <c r="B7" s="15">
        <v>105301</v>
      </c>
      <c r="C7" s="18">
        <v>543525</v>
      </c>
      <c r="D7" s="15">
        <v>1916064</v>
      </c>
      <c r="E7" s="18">
        <v>9306</v>
      </c>
      <c r="F7" s="18">
        <v>957923</v>
      </c>
      <c r="G7" s="18">
        <v>933776</v>
      </c>
      <c r="H7" s="15">
        <f t="shared" ref="H7:H19" si="0">SUM(F7:G7)</f>
        <v>1891699</v>
      </c>
      <c r="I7" s="18">
        <v>27918</v>
      </c>
      <c r="J7" s="18">
        <v>1065332</v>
      </c>
      <c r="K7" s="27">
        <f t="shared" ref="K7:K19" si="1">SUM(I7:J7)</f>
        <v>1093250</v>
      </c>
      <c r="L7" s="26">
        <v>2984949</v>
      </c>
      <c r="M7" s="18">
        <v>2504496</v>
      </c>
      <c r="N7" s="26">
        <v>480453</v>
      </c>
    </row>
    <row r="8" ht="24" customHeight="1" spans="1:14">
      <c r="A8" s="14" t="s">
        <v>20</v>
      </c>
      <c r="B8" s="15">
        <v>107211</v>
      </c>
      <c r="C8" s="18">
        <v>201847</v>
      </c>
      <c r="D8" s="17">
        <v>2985658</v>
      </c>
      <c r="E8" s="18">
        <v>58663</v>
      </c>
      <c r="F8" s="18">
        <v>975298</v>
      </c>
      <c r="G8" s="18">
        <v>346773</v>
      </c>
      <c r="H8" s="15">
        <f t="shared" si="0"/>
        <v>1322071</v>
      </c>
      <c r="I8" s="18">
        <v>175989</v>
      </c>
      <c r="J8" s="18">
        <v>1660026</v>
      </c>
      <c r="K8" s="27">
        <f t="shared" si="1"/>
        <v>1836015</v>
      </c>
      <c r="L8" s="26">
        <v>3158086</v>
      </c>
      <c r="M8" s="18">
        <v>2205059</v>
      </c>
      <c r="N8" s="26">
        <v>953027</v>
      </c>
    </row>
    <row r="9" ht="24" customHeight="1" spans="1:14">
      <c r="A9" s="14" t="s">
        <v>21</v>
      </c>
      <c r="B9" s="15">
        <v>24367</v>
      </c>
      <c r="C9" s="18">
        <v>225577</v>
      </c>
      <c r="D9" s="17">
        <v>811526</v>
      </c>
      <c r="E9" s="18">
        <v>22025</v>
      </c>
      <c r="F9" s="18">
        <v>221667</v>
      </c>
      <c r="G9" s="18">
        <v>387541</v>
      </c>
      <c r="H9" s="15">
        <f t="shared" si="0"/>
        <v>609208</v>
      </c>
      <c r="I9" s="18">
        <v>66075</v>
      </c>
      <c r="J9" s="18">
        <v>451208</v>
      </c>
      <c r="K9" s="27">
        <f t="shared" si="1"/>
        <v>517283</v>
      </c>
      <c r="L9" s="26">
        <v>1126491</v>
      </c>
      <c r="M9" s="18">
        <v>934154</v>
      </c>
      <c r="N9" s="26">
        <v>192337</v>
      </c>
    </row>
    <row r="10" ht="24" customHeight="1" spans="1:14">
      <c r="A10" s="14" t="s">
        <v>22</v>
      </c>
      <c r="B10" s="15">
        <v>36910</v>
      </c>
      <c r="C10" s="16">
        <v>45844</v>
      </c>
      <c r="D10" s="17">
        <v>1181562</v>
      </c>
      <c r="E10" s="18">
        <v>19149</v>
      </c>
      <c r="F10" s="18">
        <v>335770</v>
      </c>
      <c r="G10" s="18">
        <v>78760</v>
      </c>
      <c r="H10" s="15">
        <f t="shared" si="0"/>
        <v>414530</v>
      </c>
      <c r="I10" s="18">
        <v>57447</v>
      </c>
      <c r="J10" s="18">
        <v>656948</v>
      </c>
      <c r="K10" s="27">
        <f t="shared" si="1"/>
        <v>714395</v>
      </c>
      <c r="L10" s="26">
        <v>1128925</v>
      </c>
      <c r="M10" s="18">
        <v>817202</v>
      </c>
      <c r="N10" s="26">
        <v>311723</v>
      </c>
    </row>
    <row r="11" ht="24" customHeight="1" spans="1:14">
      <c r="A11" s="14" t="s">
        <v>23</v>
      </c>
      <c r="B11" s="15">
        <v>29289</v>
      </c>
      <c r="C11" s="16">
        <v>306008</v>
      </c>
      <c r="D11" s="17">
        <v>1222603</v>
      </c>
      <c r="E11" s="18">
        <v>46064</v>
      </c>
      <c r="F11" s="18">
        <v>266442</v>
      </c>
      <c r="G11" s="18">
        <v>525722</v>
      </c>
      <c r="H11" s="15">
        <f t="shared" si="0"/>
        <v>792164</v>
      </c>
      <c r="I11" s="18">
        <v>138192</v>
      </c>
      <c r="J11" s="18">
        <v>679767</v>
      </c>
      <c r="K11" s="27">
        <f t="shared" si="1"/>
        <v>817959</v>
      </c>
      <c r="L11" s="26">
        <v>1610123</v>
      </c>
      <c r="M11" s="18">
        <v>714940</v>
      </c>
      <c r="N11" s="26">
        <v>895183</v>
      </c>
    </row>
    <row r="12" ht="24" customHeight="1" spans="1:14">
      <c r="A12" s="14" t="s">
        <v>24</v>
      </c>
      <c r="B12" s="15">
        <v>34271</v>
      </c>
      <c r="C12" s="16">
        <v>352875</v>
      </c>
      <c r="D12" s="17">
        <v>854529</v>
      </c>
      <c r="E12" s="18">
        <v>21809</v>
      </c>
      <c r="F12" s="18">
        <v>311763</v>
      </c>
      <c r="G12" s="18">
        <v>606239</v>
      </c>
      <c r="H12" s="15">
        <f t="shared" si="0"/>
        <v>918002</v>
      </c>
      <c r="I12" s="18">
        <v>65427</v>
      </c>
      <c r="J12" s="18">
        <v>475118</v>
      </c>
      <c r="K12" s="27">
        <f t="shared" si="1"/>
        <v>540545</v>
      </c>
      <c r="L12" s="26">
        <v>1458547</v>
      </c>
      <c r="M12" s="18">
        <v>784584</v>
      </c>
      <c r="N12" s="26">
        <v>673963</v>
      </c>
    </row>
    <row r="13" ht="24" customHeight="1" spans="1:14">
      <c r="A13" s="14" t="s">
        <v>25</v>
      </c>
      <c r="B13" s="15">
        <v>20253</v>
      </c>
      <c r="C13" s="16">
        <v>156253</v>
      </c>
      <c r="D13" s="17">
        <v>504224</v>
      </c>
      <c r="E13" s="18">
        <v>14472</v>
      </c>
      <c r="F13" s="18">
        <v>184242</v>
      </c>
      <c r="G13" s="18">
        <v>268443</v>
      </c>
      <c r="H13" s="15">
        <f t="shared" si="0"/>
        <v>452685</v>
      </c>
      <c r="I13" s="18">
        <v>43416</v>
      </c>
      <c r="J13" s="18">
        <v>280349</v>
      </c>
      <c r="K13" s="27">
        <f t="shared" si="1"/>
        <v>323765</v>
      </c>
      <c r="L13" s="26">
        <v>776450</v>
      </c>
      <c r="M13" s="18">
        <v>364477</v>
      </c>
      <c r="N13" s="26">
        <v>411973</v>
      </c>
    </row>
    <row r="14" ht="24" customHeight="1" spans="1:14">
      <c r="A14" s="14" t="s">
        <v>26</v>
      </c>
      <c r="B14" s="15">
        <v>40133</v>
      </c>
      <c r="C14" s="16">
        <v>387550</v>
      </c>
      <c r="D14" s="17">
        <v>1199996</v>
      </c>
      <c r="E14" s="18">
        <v>28794</v>
      </c>
      <c r="F14" s="18">
        <v>365090</v>
      </c>
      <c r="G14" s="18">
        <v>665811</v>
      </c>
      <c r="H14" s="15">
        <f t="shared" si="0"/>
        <v>1030901</v>
      </c>
      <c r="I14" s="18">
        <v>86382</v>
      </c>
      <c r="J14" s="18">
        <v>667198</v>
      </c>
      <c r="K14" s="27">
        <f t="shared" si="1"/>
        <v>753580</v>
      </c>
      <c r="L14" s="26">
        <v>1784481</v>
      </c>
      <c r="M14" s="18">
        <v>1288859</v>
      </c>
      <c r="N14" s="26">
        <v>495622</v>
      </c>
    </row>
    <row r="15" ht="24" customHeight="1" spans="1:14">
      <c r="A15" s="14" t="s">
        <v>27</v>
      </c>
      <c r="B15" s="15">
        <v>20203</v>
      </c>
      <c r="C15" s="16">
        <v>347090</v>
      </c>
      <c r="D15" s="17">
        <v>594394</v>
      </c>
      <c r="E15" s="18">
        <v>15338</v>
      </c>
      <c r="F15" s="18">
        <v>183787</v>
      </c>
      <c r="G15" s="18">
        <v>596301</v>
      </c>
      <c r="H15" s="15">
        <f t="shared" si="0"/>
        <v>780088</v>
      </c>
      <c r="I15" s="18">
        <v>46014</v>
      </c>
      <c r="J15" s="18">
        <v>330483</v>
      </c>
      <c r="K15" s="27">
        <f t="shared" si="1"/>
        <v>376497</v>
      </c>
      <c r="L15" s="26">
        <v>1156585</v>
      </c>
      <c r="M15" s="18">
        <v>453009</v>
      </c>
      <c r="N15" s="26">
        <v>703576</v>
      </c>
    </row>
    <row r="16" ht="24" customHeight="1" spans="1:14">
      <c r="A16" s="19" t="s">
        <v>28</v>
      </c>
      <c r="B16" s="15">
        <v>38103</v>
      </c>
      <c r="C16" s="16">
        <v>147170</v>
      </c>
      <c r="D16" s="17">
        <v>1265419</v>
      </c>
      <c r="E16" s="18">
        <v>36085</v>
      </c>
      <c r="F16" s="18">
        <v>346623</v>
      </c>
      <c r="G16" s="18">
        <v>252838</v>
      </c>
      <c r="H16" s="15">
        <f t="shared" si="0"/>
        <v>599461</v>
      </c>
      <c r="I16" s="18">
        <v>108255</v>
      </c>
      <c r="J16" s="18">
        <v>703573</v>
      </c>
      <c r="K16" s="27">
        <f t="shared" si="1"/>
        <v>811828</v>
      </c>
      <c r="L16" s="26">
        <v>1411289</v>
      </c>
      <c r="M16" s="18">
        <v>912650</v>
      </c>
      <c r="N16" s="26">
        <v>498639</v>
      </c>
    </row>
    <row r="17" ht="24" customHeight="1" spans="1:14">
      <c r="A17" s="14" t="s">
        <v>29</v>
      </c>
      <c r="B17" s="15">
        <v>34687</v>
      </c>
      <c r="C17" s="16">
        <v>378040</v>
      </c>
      <c r="D17" s="17">
        <v>1066517</v>
      </c>
      <c r="E17" s="18">
        <v>13948</v>
      </c>
      <c r="F17" s="18">
        <v>315548</v>
      </c>
      <c r="G17" s="18">
        <v>649473</v>
      </c>
      <c r="H17" s="15">
        <f t="shared" si="0"/>
        <v>965021</v>
      </c>
      <c r="I17" s="18">
        <v>41844</v>
      </c>
      <c r="J17" s="18">
        <v>592983</v>
      </c>
      <c r="K17" s="27">
        <f t="shared" si="1"/>
        <v>634827</v>
      </c>
      <c r="L17" s="26">
        <v>1599848</v>
      </c>
      <c r="M17" s="18">
        <v>803319</v>
      </c>
      <c r="N17" s="26">
        <v>796529</v>
      </c>
    </row>
    <row r="18" ht="24" customHeight="1" spans="1:14">
      <c r="A18" s="14" t="s">
        <v>30</v>
      </c>
      <c r="B18" s="15">
        <v>21423</v>
      </c>
      <c r="C18" s="16">
        <v>31936</v>
      </c>
      <c r="D18" s="17">
        <v>788648</v>
      </c>
      <c r="E18" s="18">
        <v>19436</v>
      </c>
      <c r="F18" s="18">
        <v>194885</v>
      </c>
      <c r="G18" s="18">
        <v>54866</v>
      </c>
      <c r="H18" s="15">
        <f t="shared" si="0"/>
        <v>249751</v>
      </c>
      <c r="I18" s="18">
        <v>58308</v>
      </c>
      <c r="J18" s="18">
        <v>438488</v>
      </c>
      <c r="K18" s="27">
        <f t="shared" si="1"/>
        <v>496796</v>
      </c>
      <c r="L18" s="26">
        <v>746547</v>
      </c>
      <c r="M18" s="18">
        <v>540419</v>
      </c>
      <c r="N18" s="26">
        <v>206128</v>
      </c>
    </row>
    <row r="19" ht="24" customHeight="1" spans="1:14">
      <c r="A19" s="14" t="s">
        <v>31</v>
      </c>
      <c r="B19" s="15">
        <v>15155</v>
      </c>
      <c r="C19" s="16">
        <v>215818</v>
      </c>
      <c r="D19" s="17">
        <v>379554</v>
      </c>
      <c r="E19" s="18">
        <v>23332</v>
      </c>
      <c r="F19" s="18">
        <v>137865</v>
      </c>
      <c r="G19" s="18">
        <v>370775</v>
      </c>
      <c r="H19" s="15">
        <f t="shared" si="0"/>
        <v>508640</v>
      </c>
      <c r="I19" s="18">
        <v>69996</v>
      </c>
      <c r="J19" s="18">
        <v>211032</v>
      </c>
      <c r="K19" s="27">
        <f t="shared" si="1"/>
        <v>281028</v>
      </c>
      <c r="L19" s="26">
        <v>789668</v>
      </c>
      <c r="M19" s="18">
        <v>572803</v>
      </c>
      <c r="N19" s="26">
        <v>216865</v>
      </c>
    </row>
    <row r="20" ht="24" customHeight="1" spans="1:14">
      <c r="A20" s="20" t="s">
        <v>32</v>
      </c>
      <c r="B20" s="15">
        <f>SUM(B5:B19)</f>
        <v>527306</v>
      </c>
      <c r="C20" s="16">
        <f>SUM(C5:C19)</f>
        <v>3339533</v>
      </c>
      <c r="D20" s="17">
        <f>SUM(D5:D19)</f>
        <v>14770694</v>
      </c>
      <c r="E20" s="18">
        <f>SUM(E5:E19)</f>
        <v>328421</v>
      </c>
      <c r="F20" s="18">
        <v>4796903</v>
      </c>
      <c r="G20" s="18">
        <v>5737318</v>
      </c>
      <c r="H20" s="15">
        <f>SUM(H5:H19)</f>
        <v>11354221</v>
      </c>
      <c r="I20" s="18">
        <v>985263</v>
      </c>
      <c r="J20" s="18">
        <f>SUM(J7:J19)</f>
        <v>8212505</v>
      </c>
      <c r="K20" s="27">
        <f>SUM(K5:K19)</f>
        <v>9197768</v>
      </c>
      <c r="L20" s="26">
        <v>20551989</v>
      </c>
      <c r="M20" s="18">
        <f>SUM(M5:M19)</f>
        <v>13445971</v>
      </c>
      <c r="N20" s="26">
        <v>7106018</v>
      </c>
    </row>
    <row r="21" ht="32" customHeight="1" spans="1:14">
      <c r="A21" s="21" t="s">
        <v>2</v>
      </c>
      <c r="B21" s="10" t="s">
        <v>33</v>
      </c>
      <c r="C21" s="11" t="s">
        <v>4</v>
      </c>
      <c r="D21" s="12"/>
      <c r="E21" s="11" t="s">
        <v>5</v>
      </c>
      <c r="F21" s="11" t="s">
        <v>6</v>
      </c>
      <c r="G21" s="11"/>
      <c r="H21" s="12"/>
      <c r="I21" s="11" t="s">
        <v>7</v>
      </c>
      <c r="J21" s="11"/>
      <c r="K21" s="12"/>
      <c r="L21" s="11" t="s">
        <v>34</v>
      </c>
      <c r="M21" s="11" t="s">
        <v>9</v>
      </c>
      <c r="N21" s="11" t="s">
        <v>10</v>
      </c>
    </row>
    <row r="22" ht="28.5" spans="1:14">
      <c r="A22" s="21"/>
      <c r="B22" s="10"/>
      <c r="C22" s="11" t="s">
        <v>11</v>
      </c>
      <c r="D22" s="10" t="s">
        <v>12</v>
      </c>
      <c r="E22" s="11"/>
      <c r="F22" s="11" t="s">
        <v>35</v>
      </c>
      <c r="G22" s="11" t="s">
        <v>14</v>
      </c>
      <c r="H22" s="10" t="s">
        <v>15</v>
      </c>
      <c r="I22" s="11" t="s">
        <v>16</v>
      </c>
      <c r="J22" s="11" t="s">
        <v>14</v>
      </c>
      <c r="K22" s="10" t="s">
        <v>15</v>
      </c>
      <c r="L22" s="11"/>
      <c r="M22" s="11"/>
      <c r="N22" s="11"/>
    </row>
    <row r="23" ht="24" customHeight="1" spans="1:14">
      <c r="A23" s="14" t="s">
        <v>36</v>
      </c>
      <c r="B23" s="15"/>
      <c r="C23" s="16"/>
      <c r="D23" s="17"/>
      <c r="E23" s="16"/>
      <c r="F23" s="18"/>
      <c r="G23" s="18"/>
      <c r="H23" s="15">
        <v>98000</v>
      </c>
      <c r="I23" s="18"/>
      <c r="J23" s="18"/>
      <c r="K23" s="27"/>
      <c r="L23" s="26">
        <v>98000</v>
      </c>
      <c r="M23" s="18">
        <v>65000</v>
      </c>
      <c r="N23" s="26">
        <v>33000</v>
      </c>
    </row>
    <row r="24" ht="24" customHeight="1" spans="1:14">
      <c r="A24" s="14" t="s">
        <v>37</v>
      </c>
      <c r="B24" s="15"/>
      <c r="C24" s="16"/>
      <c r="D24" s="17"/>
      <c r="E24" s="16"/>
      <c r="F24" s="18"/>
      <c r="G24" s="18"/>
      <c r="H24" s="15">
        <v>967000</v>
      </c>
      <c r="I24" s="18"/>
      <c r="J24" s="18"/>
      <c r="K24" s="27"/>
      <c r="L24" s="26">
        <v>967000</v>
      </c>
      <c r="M24" s="18">
        <v>660000</v>
      </c>
      <c r="N24" s="26">
        <v>307000</v>
      </c>
    </row>
    <row r="25" ht="24" customHeight="1" spans="1:14">
      <c r="A25" s="14" t="s">
        <v>38</v>
      </c>
      <c r="B25" s="15"/>
      <c r="C25" s="16"/>
      <c r="D25" s="17"/>
      <c r="E25" s="16"/>
      <c r="F25" s="18"/>
      <c r="G25" s="18"/>
      <c r="H25" s="15">
        <v>75000</v>
      </c>
      <c r="I25" s="18"/>
      <c r="J25" s="18"/>
      <c r="K25" s="27"/>
      <c r="L25" s="26">
        <v>75000</v>
      </c>
      <c r="M25" s="18">
        <v>50000</v>
      </c>
      <c r="N25" s="26">
        <v>25000</v>
      </c>
    </row>
    <row r="26" ht="24" customHeight="1" spans="1:14">
      <c r="A26" s="14" t="s">
        <v>39</v>
      </c>
      <c r="B26" s="15">
        <v>24834</v>
      </c>
      <c r="C26" s="16">
        <v>98660</v>
      </c>
      <c r="D26" s="17">
        <v>744511</v>
      </c>
      <c r="E26" s="18">
        <v>13323</v>
      </c>
      <c r="F26" s="18">
        <v>225915</v>
      </c>
      <c r="G26" s="18">
        <v>169498</v>
      </c>
      <c r="H26" s="15">
        <f t="shared" ref="H26:H34" si="2">SUM(F26:G26)</f>
        <v>395413</v>
      </c>
      <c r="I26" s="18">
        <v>39969</v>
      </c>
      <c r="J26" s="18">
        <v>413948</v>
      </c>
      <c r="K26" s="27">
        <f t="shared" ref="K26:K36" si="3">SUM(I26:J26)</f>
        <v>453917</v>
      </c>
      <c r="L26" s="26">
        <v>849330</v>
      </c>
      <c r="M26" s="18">
        <v>512199</v>
      </c>
      <c r="N26" s="26">
        <v>337131</v>
      </c>
    </row>
    <row r="27" ht="24" customHeight="1" spans="1:14">
      <c r="A27" s="14" t="s">
        <v>40</v>
      </c>
      <c r="B27" s="15">
        <v>28084</v>
      </c>
      <c r="C27" s="16">
        <v>177392</v>
      </c>
      <c r="D27" s="17">
        <v>1167141</v>
      </c>
      <c r="E27" s="18">
        <v>18737</v>
      </c>
      <c r="F27" s="18">
        <v>255480</v>
      </c>
      <c r="G27" s="18">
        <v>304759</v>
      </c>
      <c r="H27" s="15">
        <f t="shared" si="2"/>
        <v>560239</v>
      </c>
      <c r="I27" s="18">
        <v>56211</v>
      </c>
      <c r="J27" s="18">
        <v>648930</v>
      </c>
      <c r="K27" s="27">
        <f t="shared" si="3"/>
        <v>705141</v>
      </c>
      <c r="L27" s="26">
        <v>1265380</v>
      </c>
      <c r="M27" s="18">
        <v>912702</v>
      </c>
      <c r="N27" s="26">
        <v>352678</v>
      </c>
    </row>
    <row r="28" ht="24" customHeight="1" spans="1:14">
      <c r="A28" s="14" t="s">
        <v>41</v>
      </c>
      <c r="B28" s="15">
        <v>44627</v>
      </c>
      <c r="C28" s="16">
        <v>27455</v>
      </c>
      <c r="D28" s="17">
        <v>1465626</v>
      </c>
      <c r="E28" s="18">
        <v>28604</v>
      </c>
      <c r="F28" s="18">
        <v>405972</v>
      </c>
      <c r="G28" s="18">
        <v>47168</v>
      </c>
      <c r="H28" s="15">
        <f t="shared" si="2"/>
        <v>453140</v>
      </c>
      <c r="I28" s="18">
        <v>85812</v>
      </c>
      <c r="J28" s="18">
        <v>814888</v>
      </c>
      <c r="K28" s="27">
        <f t="shared" si="3"/>
        <v>900700</v>
      </c>
      <c r="L28" s="26">
        <v>1353840</v>
      </c>
      <c r="M28" s="18">
        <v>1019840</v>
      </c>
      <c r="N28" s="26">
        <v>334000</v>
      </c>
    </row>
    <row r="29" ht="24" customHeight="1" spans="1:14">
      <c r="A29" s="14" t="s">
        <v>42</v>
      </c>
      <c r="B29" s="15">
        <v>23220</v>
      </c>
      <c r="C29" s="16">
        <v>163866</v>
      </c>
      <c r="D29" s="17">
        <v>903738</v>
      </c>
      <c r="E29" s="18">
        <v>40935</v>
      </c>
      <c r="F29" s="18">
        <v>211232</v>
      </c>
      <c r="G29" s="18">
        <v>281522</v>
      </c>
      <c r="H29" s="15">
        <f t="shared" si="2"/>
        <v>492754</v>
      </c>
      <c r="I29" s="18">
        <v>122805</v>
      </c>
      <c r="J29" s="18">
        <v>502478</v>
      </c>
      <c r="K29" s="27">
        <f t="shared" si="3"/>
        <v>625283</v>
      </c>
      <c r="L29" s="26">
        <v>1118037</v>
      </c>
      <c r="M29" s="18">
        <v>826286</v>
      </c>
      <c r="N29" s="26">
        <v>291751</v>
      </c>
    </row>
    <row r="30" ht="24" customHeight="1" spans="1:14">
      <c r="A30" s="14" t="s">
        <v>43</v>
      </c>
      <c r="B30" s="15">
        <v>23489</v>
      </c>
      <c r="C30" s="16">
        <v>30217</v>
      </c>
      <c r="D30" s="17">
        <v>870440</v>
      </c>
      <c r="E30" s="18">
        <v>59332</v>
      </c>
      <c r="F30" s="18">
        <v>213679</v>
      </c>
      <c r="G30" s="18">
        <v>51913</v>
      </c>
      <c r="H30" s="15">
        <f t="shared" si="2"/>
        <v>265592</v>
      </c>
      <c r="I30" s="18">
        <v>177996</v>
      </c>
      <c r="J30" s="18">
        <v>483965</v>
      </c>
      <c r="K30" s="27">
        <f t="shared" si="3"/>
        <v>661961</v>
      </c>
      <c r="L30" s="26">
        <v>927553</v>
      </c>
      <c r="M30" s="18">
        <v>591855</v>
      </c>
      <c r="N30" s="26">
        <v>335698</v>
      </c>
    </row>
    <row r="31" ht="24" customHeight="1" spans="1:14">
      <c r="A31" s="14" t="s">
        <v>44</v>
      </c>
      <c r="B31" s="15">
        <v>15474</v>
      </c>
      <c r="C31" s="16">
        <v>52340</v>
      </c>
      <c r="D31" s="17">
        <v>289484</v>
      </c>
      <c r="E31" s="18">
        <v>7670</v>
      </c>
      <c r="F31" s="18">
        <v>140767</v>
      </c>
      <c r="G31" s="18">
        <v>89920</v>
      </c>
      <c r="H31" s="15">
        <f t="shared" si="2"/>
        <v>230687</v>
      </c>
      <c r="I31" s="18">
        <v>23010</v>
      </c>
      <c r="J31" s="18">
        <v>160953</v>
      </c>
      <c r="K31" s="27">
        <f t="shared" si="3"/>
        <v>183963</v>
      </c>
      <c r="L31" s="26">
        <v>414650</v>
      </c>
      <c r="M31" s="18">
        <v>232241</v>
      </c>
      <c r="N31" s="26">
        <v>182409</v>
      </c>
    </row>
    <row r="32" ht="24" customHeight="1" spans="1:14">
      <c r="A32" s="14" t="s">
        <v>45</v>
      </c>
      <c r="B32" s="15">
        <v>23637</v>
      </c>
      <c r="C32" s="16">
        <v>18871</v>
      </c>
      <c r="D32" s="17">
        <v>805388</v>
      </c>
      <c r="E32" s="18">
        <v>14396</v>
      </c>
      <c r="F32" s="18">
        <v>215026</v>
      </c>
      <c r="G32" s="18">
        <v>32420</v>
      </c>
      <c r="H32" s="15">
        <f t="shared" si="2"/>
        <v>247446</v>
      </c>
      <c r="I32" s="18">
        <v>43188</v>
      </c>
      <c r="J32" s="18">
        <v>447796</v>
      </c>
      <c r="K32" s="27">
        <f t="shared" si="3"/>
        <v>490984</v>
      </c>
      <c r="L32" s="26">
        <v>738430</v>
      </c>
      <c r="M32" s="18">
        <v>488019</v>
      </c>
      <c r="N32" s="26">
        <v>250411</v>
      </c>
    </row>
    <row r="33" ht="24" customHeight="1" spans="1:14">
      <c r="A33" s="14" t="s">
        <v>46</v>
      </c>
      <c r="B33" s="15">
        <v>31182</v>
      </c>
      <c r="C33" s="16">
        <v>150872</v>
      </c>
      <c r="D33" s="17">
        <v>1464593</v>
      </c>
      <c r="E33" s="18">
        <v>39205</v>
      </c>
      <c r="F33" s="18">
        <v>283663</v>
      </c>
      <c r="G33" s="18">
        <v>259198</v>
      </c>
      <c r="H33" s="15">
        <f t="shared" si="2"/>
        <v>542861</v>
      </c>
      <c r="I33" s="18">
        <v>117615</v>
      </c>
      <c r="J33" s="18">
        <v>814314</v>
      </c>
      <c r="K33" s="27">
        <f t="shared" si="3"/>
        <v>931929</v>
      </c>
      <c r="L33" s="26">
        <v>1474790</v>
      </c>
      <c r="M33" s="18">
        <v>1017182</v>
      </c>
      <c r="N33" s="26">
        <v>457608</v>
      </c>
    </row>
    <row r="34" ht="24" customHeight="1" spans="1:14">
      <c r="A34" s="14" t="s">
        <v>47</v>
      </c>
      <c r="B34" s="15">
        <v>30147</v>
      </c>
      <c r="C34" s="16">
        <v>28250</v>
      </c>
      <c r="D34" s="17">
        <v>1016675</v>
      </c>
      <c r="E34" s="18">
        <v>20935</v>
      </c>
      <c r="F34" s="18">
        <v>274247</v>
      </c>
      <c r="G34" s="18">
        <v>48534</v>
      </c>
      <c r="H34" s="15">
        <f t="shared" si="2"/>
        <v>322781</v>
      </c>
      <c r="I34" s="18">
        <v>62805</v>
      </c>
      <c r="J34" s="18">
        <v>565271</v>
      </c>
      <c r="K34" s="27">
        <f t="shared" si="3"/>
        <v>628076</v>
      </c>
      <c r="L34" s="26">
        <v>950857</v>
      </c>
      <c r="M34" s="18">
        <v>697674</v>
      </c>
      <c r="N34" s="26">
        <v>253183</v>
      </c>
    </row>
    <row r="35" ht="24" customHeight="1" spans="1:14">
      <c r="A35" s="22" t="s">
        <v>48</v>
      </c>
      <c r="B35" s="15">
        <f>SUM(B23:B34)</f>
        <v>244694</v>
      </c>
      <c r="C35" s="16">
        <f>SUM(C23:C34)</f>
        <v>747923</v>
      </c>
      <c r="D35" s="17">
        <f>SUM(D23:D34)</f>
        <v>8727596</v>
      </c>
      <c r="E35" s="18">
        <f>SUM(E23:E34)</f>
        <v>243137</v>
      </c>
      <c r="F35" s="18">
        <v>2225981</v>
      </c>
      <c r="G35" s="18">
        <f>SUM(G26:G34)</f>
        <v>1284932</v>
      </c>
      <c r="H35" s="15">
        <f>SUM(H23:H34)</f>
        <v>4650913</v>
      </c>
      <c r="I35" s="18">
        <v>729411</v>
      </c>
      <c r="J35" s="18">
        <v>4852543</v>
      </c>
      <c r="K35" s="27">
        <f>SUM(I35:J35)</f>
        <v>5581954</v>
      </c>
      <c r="L35" s="26">
        <v>10232867</v>
      </c>
      <c r="M35" s="18">
        <f>SUM(M23:M34)</f>
        <v>7072998</v>
      </c>
      <c r="N35" s="26">
        <v>3159869</v>
      </c>
    </row>
    <row r="36" ht="30" customHeight="1" spans="1:14">
      <c r="A36" s="14" t="s">
        <v>49</v>
      </c>
      <c r="B36" s="15">
        <f>B20+B35</f>
        <v>772000</v>
      </c>
      <c r="C36" s="18">
        <f>C20+C35</f>
        <v>4087456</v>
      </c>
      <c r="D36" s="15">
        <f>D20+D35</f>
        <v>23498290</v>
      </c>
      <c r="E36" s="18">
        <f>E20+E35</f>
        <v>571558</v>
      </c>
      <c r="F36" s="18">
        <v>7022884</v>
      </c>
      <c r="G36" s="18">
        <v>7022250</v>
      </c>
      <c r="H36" s="15">
        <v>16005134</v>
      </c>
      <c r="I36" s="18">
        <v>1714674</v>
      </c>
      <c r="J36" s="18">
        <v>13065048</v>
      </c>
      <c r="K36" s="15">
        <f>SUM(I36:J36)</f>
        <v>14779722</v>
      </c>
      <c r="L36" s="26">
        <v>30784856</v>
      </c>
      <c r="M36" s="18">
        <f>M20+M35</f>
        <v>20518969</v>
      </c>
      <c r="N36" s="26">
        <v>10265887</v>
      </c>
    </row>
    <row r="37" ht="72" customHeight="1" spans="1:14">
      <c r="A37" s="22" t="s">
        <v>50</v>
      </c>
      <c r="B37" s="23"/>
      <c r="C37" s="22"/>
      <c r="D37" s="24"/>
      <c r="E37" s="22"/>
      <c r="F37" s="25"/>
      <c r="G37" s="25"/>
      <c r="H37" s="23"/>
      <c r="I37" s="25"/>
      <c r="J37" s="25"/>
      <c r="K37" s="23"/>
      <c r="L37" s="25"/>
      <c r="M37" s="22"/>
      <c r="N37" s="25"/>
    </row>
  </sheetData>
  <mergeCells count="21">
    <mergeCell ref="A1:N1"/>
    <mergeCell ref="A2:N2"/>
    <mergeCell ref="C3:D3"/>
    <mergeCell ref="F3:H3"/>
    <mergeCell ref="I3:K3"/>
    <mergeCell ref="C21:D21"/>
    <mergeCell ref="F21:H21"/>
    <mergeCell ref="I21:K21"/>
    <mergeCell ref="A37:N37"/>
    <mergeCell ref="A3:A4"/>
    <mergeCell ref="A21:A22"/>
    <mergeCell ref="B3:B4"/>
    <mergeCell ref="B21:B22"/>
    <mergeCell ref="E3:E4"/>
    <mergeCell ref="E21:E22"/>
    <mergeCell ref="L3:L4"/>
    <mergeCell ref="L21:L22"/>
    <mergeCell ref="M3:M4"/>
    <mergeCell ref="M21:M22"/>
    <mergeCell ref="N3:N4"/>
    <mergeCell ref="N21:N22"/>
  </mergeCells>
  <pageMargins left="0.25" right="0.25" top="0.75" bottom="0.75" header="0.298611111111111" footer="0.298611111111111"/>
  <pageSetup paperSize="9" orientation="landscape"/>
  <headerFooter/>
  <ignoredErrors>
    <ignoredError sqref="H7:H19 H26:H34 K36 H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素颜如霜</cp:lastModifiedBy>
  <dcterms:created xsi:type="dcterms:W3CDTF">2021-07-16T02:28:00Z</dcterms:created>
  <dcterms:modified xsi:type="dcterms:W3CDTF">2021-07-22T08:13:38Z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