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4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<sst xmlns="http://schemas.openxmlformats.org/spreadsheetml/2006/main" count="119" uniqueCount="70">
  <si>
    <t>2023年舒城县柏林乡高标准农田建设项目建设内容情况表</t>
  </si>
  <si>
    <t>项目</t>
  </si>
  <si>
    <t>单位</t>
  </si>
  <si>
    <t>行号</t>
  </si>
  <si>
    <t>任务量</t>
  </si>
  <si>
    <t>投资（万元）</t>
  </si>
  <si>
    <t>投资总额</t>
  </si>
  <si>
    <t>栏次</t>
  </si>
  <si>
    <t>高标准农田建设项目</t>
  </si>
  <si>
    <t>亩</t>
  </si>
  <si>
    <t xml:space="preserve"> （四）田间道路</t>
  </si>
  <si>
    <t>-</t>
  </si>
  <si>
    <t xml:space="preserve"> （一）土地平整</t>
  </si>
  <si>
    <t xml:space="preserve">    1.机耕路</t>
  </si>
  <si>
    <t>公里</t>
  </si>
  <si>
    <t xml:space="preserve">    1.田块修筑</t>
  </si>
  <si>
    <t xml:space="preserve">      其中：硬化道路</t>
  </si>
  <si>
    <t xml:space="preserve">    2.耕作层剥离和回填</t>
  </si>
  <si>
    <t xml:space="preserve">    2.生产路</t>
  </si>
  <si>
    <t xml:space="preserve">    3.细部平整</t>
  </si>
  <si>
    <t xml:space="preserve">    3.其他田间道路</t>
  </si>
  <si>
    <t xml:space="preserve"> （二）土壤改良</t>
  </si>
  <si>
    <t xml:space="preserve"> （五）农田防护与生态环境保护</t>
  </si>
  <si>
    <t xml:space="preserve">    1.沙（黏）质土壤治理</t>
  </si>
  <si>
    <t xml:space="preserve">    1.农田林网工程</t>
  </si>
  <si>
    <t>米</t>
  </si>
  <si>
    <t xml:space="preserve">    2.酸化土壤治理</t>
  </si>
  <si>
    <t xml:space="preserve">    2.岸坡防护工程</t>
  </si>
  <si>
    <t xml:space="preserve">    3.盐碱土壤治理</t>
  </si>
  <si>
    <t xml:space="preserve">    3.沟道治理工程</t>
  </si>
  <si>
    <t xml:space="preserve">    4.污染土壤修复</t>
  </si>
  <si>
    <t xml:space="preserve">    4.坡面防护工程</t>
  </si>
  <si>
    <t xml:space="preserve">    5.地力培肥</t>
  </si>
  <si>
    <t xml:space="preserve"> （六）农田输配电</t>
  </si>
  <si>
    <t xml:space="preserve"> （三）灌溉和排水</t>
  </si>
  <si>
    <t xml:space="preserve">    1.10kv以下的高压输电线路 </t>
  </si>
  <si>
    <t xml:space="preserve">    1.塘堰（坝）</t>
  </si>
  <si>
    <t>座</t>
  </si>
  <si>
    <t xml:space="preserve">    2.低压输电线路  </t>
  </si>
  <si>
    <t xml:space="preserve">    2.小型拦河坝</t>
  </si>
  <si>
    <t xml:space="preserve">    3.变压器</t>
  </si>
  <si>
    <t>台</t>
  </si>
  <si>
    <t xml:space="preserve">    3.农用井</t>
  </si>
  <si>
    <t xml:space="preserve">    4.配电箱（屏）</t>
  </si>
  <si>
    <t>处</t>
  </si>
  <si>
    <t xml:space="preserve">    4.小型集雨设施</t>
  </si>
  <si>
    <t xml:space="preserve"> （七）科技推广措施</t>
  </si>
  <si>
    <t xml:space="preserve">    5.泵站</t>
  </si>
  <si>
    <t xml:space="preserve">    1.技术培训</t>
  </si>
  <si>
    <t>人次</t>
  </si>
  <si>
    <t xml:space="preserve">    6.疏浚沟渠</t>
  </si>
  <si>
    <t xml:space="preserve">    2.仪器设备</t>
  </si>
  <si>
    <t>台、件</t>
  </si>
  <si>
    <t xml:space="preserve">    7.衬砌明渠（沟）</t>
  </si>
  <si>
    <t xml:space="preserve">    3.耕地质量监测</t>
  </si>
  <si>
    <t xml:space="preserve">    8.排水暗渠（管）</t>
  </si>
  <si>
    <t xml:space="preserve"> （八）其他工作及措施</t>
  </si>
  <si>
    <t xml:space="preserve">    9.渠系建筑物</t>
  </si>
  <si>
    <t xml:space="preserve">      其中：水闸</t>
  </si>
  <si>
    <t>个</t>
  </si>
  <si>
    <t xml:space="preserve">      渡槽</t>
  </si>
  <si>
    <t xml:space="preserve">      倒虹吸</t>
  </si>
  <si>
    <t xml:space="preserve">      农桥</t>
  </si>
  <si>
    <t xml:space="preserve">      涵洞</t>
  </si>
  <si>
    <t xml:space="preserve">      跌水</t>
  </si>
  <si>
    <t xml:space="preserve">      其它</t>
  </si>
  <si>
    <t xml:space="preserve">    10.管灌（高效节水灌溉措施）</t>
  </si>
  <si>
    <t xml:space="preserve">    11.喷灌（高效节水灌溉措施）</t>
  </si>
  <si>
    <t xml:space="preserve">    12.微灌（高效节水灌溉措施）</t>
  </si>
  <si>
    <t xml:space="preserve">    13.其他水利措施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</si>
</sst>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####"/>
  </numFmts>
  <fonts count="23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4"/>
      <name val="SimSun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3F8F3"/>
        <bgColor rgb="FFF3F8F3"/>
      </patternFill>
    </fill>
    <fill>
      <patternFill patternType="solid">
        <fgColor rgb="FFEEEEEE"/>
        <bgColor rgb="FFEEEEEE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DBE0E5"/>
      </left>
      <right style="thin">
        <color rgb="FFDBE0E5"/>
      </right>
      <top style="thin">
        <color rgb="FFDBE0E5"/>
      </top>
      <bottom style="thin">
        <color rgb="FFDBE0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7" fillId="14" borderId="2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77" fontId="3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77" fontId="3" fillId="4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A1" sqref="A1:K1"/>
    </sheetView>
  </sheetViews>
  <sheetFormatPr defaultColWidth="8.72727272727273" defaultRowHeight="14"/>
  <sheetData>
    <row r="1" ht="17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/>
      <c r="G2" s="3" t="s">
        <v>1</v>
      </c>
      <c r="H2" s="3" t="s">
        <v>2</v>
      </c>
      <c r="I2" s="3" t="s">
        <v>3</v>
      </c>
      <c r="J2" s="3" t="s">
        <v>4</v>
      </c>
      <c r="K2" s="3" t="s">
        <v>5</v>
      </c>
    </row>
    <row r="3" ht="15.5" spans="1:11">
      <c r="A3" s="3"/>
      <c r="B3" s="3"/>
      <c r="C3" s="3"/>
      <c r="D3" s="3"/>
      <c r="E3" s="3" t="s">
        <v>6</v>
      </c>
      <c r="F3" s="4"/>
      <c r="G3" s="3"/>
      <c r="H3" s="3"/>
      <c r="I3" s="3"/>
      <c r="J3" s="3"/>
      <c r="K3" s="3" t="s">
        <v>6</v>
      </c>
    </row>
    <row r="4" ht="15.5" spans="1:11">
      <c r="A4" s="3"/>
      <c r="B4" s="3"/>
      <c r="C4" s="3"/>
      <c r="D4" s="3"/>
      <c r="E4" s="3"/>
      <c r="F4" s="4"/>
      <c r="G4" s="3"/>
      <c r="H4" s="3"/>
      <c r="I4" s="3"/>
      <c r="J4" s="3"/>
      <c r="K4" s="3"/>
    </row>
    <row r="5" ht="15.5" spans="1:11">
      <c r="A5" s="3"/>
      <c r="B5" s="3"/>
      <c r="C5" s="3"/>
      <c r="D5" s="3"/>
      <c r="E5" s="3"/>
      <c r="F5" s="4"/>
      <c r="G5" s="3"/>
      <c r="H5" s="3"/>
      <c r="I5" s="3"/>
      <c r="J5" s="3"/>
      <c r="K5" s="3"/>
    </row>
    <row r="6" ht="15.5" spans="1:11">
      <c r="A6" s="3" t="s">
        <v>7</v>
      </c>
      <c r="B6" s="3"/>
      <c r="C6" s="3"/>
      <c r="D6" s="3">
        <v>1</v>
      </c>
      <c r="E6" s="3">
        <v>2</v>
      </c>
      <c r="F6" s="4"/>
      <c r="G6" s="3" t="s">
        <v>7</v>
      </c>
      <c r="H6" s="3"/>
      <c r="I6" s="3"/>
      <c r="J6" s="3">
        <v>1</v>
      </c>
      <c r="K6" s="3">
        <v>2</v>
      </c>
    </row>
    <row r="7" ht="45.5" spans="1:11">
      <c r="A7" s="5" t="s">
        <v>8</v>
      </c>
      <c r="B7" s="3" t="s">
        <v>9</v>
      </c>
      <c r="C7" s="3">
        <v>1</v>
      </c>
      <c r="D7" s="6">
        <v>5600</v>
      </c>
      <c r="E7" s="6">
        <f>IF(SUM(IF(E8="",0,E8),IF(E12="",0,E12),IF(E18="",0,E18),IF(K7="",0,K7),IF(K12="",0,K12),IF(K17="",0,K17),IF(K22="",0,K22),IF(K26="",0,K26))=0,"",IF(E8="",0,E8)+IF(E12="",0,E12)+IF(E18="",0,E18)+IF(K7="",0,K7)+IF(K12="",0,K12)+IF(K17="",0,K17)+IF(K22="",0,K22)+IF(K26="",0,K26))</f>
        <v>1510.57</v>
      </c>
      <c r="F7" s="7"/>
      <c r="G7" s="5" t="s">
        <v>10</v>
      </c>
      <c r="H7" s="3"/>
      <c r="I7" s="3">
        <v>33</v>
      </c>
      <c r="J7" s="8" t="s">
        <v>11</v>
      </c>
      <c r="K7" s="6">
        <f>IF(SUM(IF(K8="",0,K8),IF(K10="",0,K10),IF(K11="",0,K11))=0,"",IF(K8="",0,K8)+IF(K10="",0,K10)+IF(K11="",0,K11))</f>
        <v>177.91</v>
      </c>
    </row>
    <row r="8" ht="45.5" spans="1:11">
      <c r="A8" s="5" t="s">
        <v>12</v>
      </c>
      <c r="B8" s="3"/>
      <c r="C8" s="3">
        <v>2</v>
      </c>
      <c r="D8" s="8" t="s">
        <v>11</v>
      </c>
      <c r="E8" s="6">
        <f>IF(SUM(IF(E9="",0,E9),IF(E10="",0,E10),IF(E11="",0,E11))=0,"",IF(E9="",0,E9)+IF(E10="",0,E10)+IF(E11="",0,E11))</f>
        <v>516.54</v>
      </c>
      <c r="F8" s="7"/>
      <c r="G8" s="5" t="s">
        <v>13</v>
      </c>
      <c r="H8" s="3" t="s">
        <v>14</v>
      </c>
      <c r="I8" s="3">
        <v>34</v>
      </c>
      <c r="J8" s="9">
        <v>2.08</v>
      </c>
      <c r="K8" s="10">
        <v>59.72</v>
      </c>
    </row>
    <row r="9" ht="45.5" spans="1:11">
      <c r="A9" s="5" t="s">
        <v>15</v>
      </c>
      <c r="B9" s="3" t="s">
        <v>9</v>
      </c>
      <c r="C9" s="3">
        <v>3</v>
      </c>
      <c r="D9" s="9">
        <v>15.8</v>
      </c>
      <c r="E9" s="10">
        <v>10.6</v>
      </c>
      <c r="F9" s="7"/>
      <c r="G9" s="5" t="s">
        <v>16</v>
      </c>
      <c r="H9" s="3" t="s">
        <v>14</v>
      </c>
      <c r="I9" s="3">
        <v>35</v>
      </c>
      <c r="J9" s="9"/>
      <c r="K9" s="10"/>
    </row>
    <row r="10" ht="60.5" spans="1:11">
      <c r="A10" s="5" t="s">
        <v>17</v>
      </c>
      <c r="B10" s="3" t="s">
        <v>9</v>
      </c>
      <c r="C10" s="3">
        <v>4</v>
      </c>
      <c r="D10" s="9">
        <v>1047.3</v>
      </c>
      <c r="E10" s="10">
        <v>111.05</v>
      </c>
      <c r="F10" s="7"/>
      <c r="G10" s="5" t="s">
        <v>18</v>
      </c>
      <c r="H10" s="3" t="s">
        <v>14</v>
      </c>
      <c r="I10" s="3">
        <v>36</v>
      </c>
      <c r="J10" s="9">
        <v>9.76</v>
      </c>
      <c r="K10" s="10">
        <v>118.19</v>
      </c>
    </row>
    <row r="11" ht="45.5" spans="1:11">
      <c r="A11" s="5" t="s">
        <v>19</v>
      </c>
      <c r="B11" s="3" t="s">
        <v>9</v>
      </c>
      <c r="C11" s="3">
        <v>5</v>
      </c>
      <c r="D11" s="9">
        <v>4086.3</v>
      </c>
      <c r="E11" s="10">
        <v>394.89</v>
      </c>
      <c r="F11" s="7"/>
      <c r="G11" s="5" t="s">
        <v>20</v>
      </c>
      <c r="H11" s="3" t="s">
        <v>14</v>
      </c>
      <c r="I11" s="3">
        <v>37</v>
      </c>
      <c r="J11" s="9"/>
      <c r="K11" s="10"/>
    </row>
    <row r="12" ht="75.5" spans="1:11">
      <c r="A12" s="5" t="s">
        <v>21</v>
      </c>
      <c r="B12" s="3"/>
      <c r="C12" s="3">
        <v>6</v>
      </c>
      <c r="D12" s="8" t="s">
        <v>11</v>
      </c>
      <c r="E12" s="6">
        <f>IF(SUM(IF(E13="",0,E13),IF(E14="",0,E14),IF(E15="",0,E15),IF(E16="",0,E16),IF(E17="",0,E17))=0,"",IF(E13="",0,E13)+IF(E14="",0,E14)+IF(E15="",0,E15)+IF(E16="",0,E16)+IF(E17="",0,E17))</f>
        <v>84.25</v>
      </c>
      <c r="F12" s="7"/>
      <c r="G12" s="5" t="s">
        <v>22</v>
      </c>
      <c r="H12" s="3"/>
      <c r="I12" s="3">
        <v>38</v>
      </c>
      <c r="J12" s="8" t="s">
        <v>11</v>
      </c>
      <c r="K12" s="6">
        <f>IF(SUM(IF(K13="",0,K13),IF(K14="",0,K14),IF(K15="",0,K15),IF(K16="",0,K16))=0,"",IF(K13="",0,K13)+IF(K14="",0,K14)+IF(K15="",0,K15)+IF(K16="",0,K16))</f>
        <v>34.74</v>
      </c>
    </row>
    <row r="13" ht="60.5" spans="1:11">
      <c r="A13" s="5" t="s">
        <v>23</v>
      </c>
      <c r="B13" s="3" t="s">
        <v>9</v>
      </c>
      <c r="C13" s="3">
        <v>7</v>
      </c>
      <c r="D13" s="9"/>
      <c r="E13" s="10"/>
      <c r="F13" s="7"/>
      <c r="G13" s="5" t="s">
        <v>24</v>
      </c>
      <c r="H13" s="3" t="s">
        <v>25</v>
      </c>
      <c r="I13" s="3">
        <v>39</v>
      </c>
      <c r="J13" s="9"/>
      <c r="K13" s="10"/>
    </row>
    <row r="14" ht="45.5" spans="1:11">
      <c r="A14" s="5" t="s">
        <v>26</v>
      </c>
      <c r="B14" s="3" t="s">
        <v>9</v>
      </c>
      <c r="C14" s="3">
        <v>8</v>
      </c>
      <c r="D14" s="9"/>
      <c r="E14" s="10"/>
      <c r="F14" s="7"/>
      <c r="G14" s="5" t="s">
        <v>27</v>
      </c>
      <c r="H14" s="3" t="s">
        <v>25</v>
      </c>
      <c r="I14" s="3">
        <v>40</v>
      </c>
      <c r="J14" s="9">
        <v>995</v>
      </c>
      <c r="K14" s="10">
        <v>34.74</v>
      </c>
    </row>
    <row r="15" ht="45.5" spans="1:11">
      <c r="A15" s="5" t="s">
        <v>28</v>
      </c>
      <c r="B15" s="3" t="s">
        <v>9</v>
      </c>
      <c r="C15" s="3">
        <v>9</v>
      </c>
      <c r="D15" s="9"/>
      <c r="E15" s="10"/>
      <c r="F15" s="7"/>
      <c r="G15" s="5" t="s">
        <v>29</v>
      </c>
      <c r="H15" s="3" t="s">
        <v>25</v>
      </c>
      <c r="I15" s="3">
        <v>41</v>
      </c>
      <c r="J15" s="9"/>
      <c r="K15" s="10"/>
    </row>
    <row r="16" ht="45.5" spans="1:11">
      <c r="A16" s="5" t="s">
        <v>30</v>
      </c>
      <c r="B16" s="3" t="s">
        <v>9</v>
      </c>
      <c r="C16" s="3">
        <v>10</v>
      </c>
      <c r="D16" s="9"/>
      <c r="E16" s="10"/>
      <c r="F16" s="7"/>
      <c r="G16" s="5" t="s">
        <v>31</v>
      </c>
      <c r="H16" s="3" t="s">
        <v>25</v>
      </c>
      <c r="I16" s="3">
        <v>42</v>
      </c>
      <c r="J16" s="9"/>
      <c r="K16" s="10"/>
    </row>
    <row r="17" ht="45.5" spans="1:11">
      <c r="A17" s="5" t="s">
        <v>32</v>
      </c>
      <c r="B17" s="3" t="s">
        <v>9</v>
      </c>
      <c r="C17" s="3">
        <v>11</v>
      </c>
      <c r="D17" s="9">
        <v>5600</v>
      </c>
      <c r="E17" s="10">
        <v>84.25</v>
      </c>
      <c r="F17" s="7"/>
      <c r="G17" s="5" t="s">
        <v>33</v>
      </c>
      <c r="H17" s="3"/>
      <c r="I17" s="3">
        <v>43</v>
      </c>
      <c r="J17" s="8" t="s">
        <v>11</v>
      </c>
      <c r="K17" s="6">
        <f>IF(SUM(IF(K18="",0,K18),IF(K19="",0,K19),IF(K20="",0,K20),IF(K21="",0,K21))=0,"",IF(K18="",0,K18)+IF(K19="",0,K19)+IF(K20="",0,K20)+IF(K21="",0,K21))</f>
        <v>26.56</v>
      </c>
    </row>
    <row r="18" ht="76.5" spans="1:11">
      <c r="A18" s="5" t="s">
        <v>34</v>
      </c>
      <c r="B18" s="3"/>
      <c r="C18" s="3">
        <v>12</v>
      </c>
      <c r="D18" s="8" t="s">
        <v>11</v>
      </c>
      <c r="E18" s="6">
        <f>IF(SUM(IF(E19="",0,E19),IF(E20="",0,E20),IF(E21="",0,E21),IF(E22="",0,E22),IF(E23="",0,E23),IF(E24="",0,E24),IF(E25="",0,E25),IF(E26="",0,E26),IF(E27="",0,E27),IF(E35="",0,E35),IF(E36="",0,E36),IF(E37="",0,E37),IF(E38="",0,E38))=0,"",IF(E19="",0,E19)+IF(E20="",0,E20)+IF(E21="",0,E21)+IF(E22="",0,E22)+IF(E23="",0,E23)+IF(E24="",0,E24)+IF(E25="",0,E25)+IF(E26="",0,E26)+IF(E27="",0,E27)+IF(E35="",0,E35)+IF(E36="",0,E36)+IF(E37="",0,E37)+IF(E38="",0,E38))</f>
        <v>627.97</v>
      </c>
      <c r="F18" s="7"/>
      <c r="G18" s="5" t="s">
        <v>35</v>
      </c>
      <c r="H18" s="3" t="s">
        <v>14</v>
      </c>
      <c r="I18" s="3">
        <v>44</v>
      </c>
      <c r="J18" s="9">
        <v>0.48</v>
      </c>
      <c r="K18" s="10">
        <v>7.2</v>
      </c>
    </row>
    <row r="19" ht="46" spans="1:11">
      <c r="A19" s="5" t="s">
        <v>36</v>
      </c>
      <c r="B19" s="3" t="s">
        <v>37</v>
      </c>
      <c r="C19" s="3">
        <v>13</v>
      </c>
      <c r="D19" s="11">
        <v>21</v>
      </c>
      <c r="E19" s="10">
        <v>140.26</v>
      </c>
      <c r="F19" s="7"/>
      <c r="G19" s="5" t="s">
        <v>38</v>
      </c>
      <c r="H19" s="3" t="s">
        <v>14</v>
      </c>
      <c r="I19" s="3">
        <v>45</v>
      </c>
      <c r="J19" s="9">
        <v>0.83</v>
      </c>
      <c r="K19" s="10">
        <v>9.96</v>
      </c>
    </row>
    <row r="20" ht="45.5" spans="1:11">
      <c r="A20" s="5" t="s">
        <v>39</v>
      </c>
      <c r="B20" s="3" t="s">
        <v>37</v>
      </c>
      <c r="C20" s="3">
        <v>14</v>
      </c>
      <c r="D20" s="11"/>
      <c r="E20" s="10"/>
      <c r="F20" s="7"/>
      <c r="G20" s="5" t="s">
        <v>40</v>
      </c>
      <c r="H20" s="3" t="s">
        <v>41</v>
      </c>
      <c r="I20" s="3">
        <v>46</v>
      </c>
      <c r="J20" s="11">
        <v>2</v>
      </c>
      <c r="K20" s="10">
        <v>4.4</v>
      </c>
    </row>
    <row r="21" ht="45.5" spans="1:11">
      <c r="A21" s="5" t="s">
        <v>42</v>
      </c>
      <c r="B21" s="3" t="s">
        <v>37</v>
      </c>
      <c r="C21" s="3">
        <v>15</v>
      </c>
      <c r="D21" s="11"/>
      <c r="E21" s="10"/>
      <c r="F21" s="7"/>
      <c r="G21" s="5" t="s">
        <v>43</v>
      </c>
      <c r="H21" s="3" t="s">
        <v>44</v>
      </c>
      <c r="I21" s="3">
        <v>47</v>
      </c>
      <c r="J21" s="11">
        <v>2</v>
      </c>
      <c r="K21" s="10">
        <v>5</v>
      </c>
    </row>
    <row r="22" ht="45.5" spans="1:11">
      <c r="A22" s="5" t="s">
        <v>45</v>
      </c>
      <c r="B22" s="3" t="s">
        <v>37</v>
      </c>
      <c r="C22" s="3">
        <v>16</v>
      </c>
      <c r="D22" s="11"/>
      <c r="E22" s="10"/>
      <c r="F22" s="7"/>
      <c r="G22" s="5" t="s">
        <v>46</v>
      </c>
      <c r="H22" s="3"/>
      <c r="I22" s="3">
        <v>48</v>
      </c>
      <c r="J22" s="12" t="s">
        <v>11</v>
      </c>
      <c r="K22" s="6" t="str">
        <f>IF(SUM(IF(K23="",0,K23),IF(K24="",0,K24),IF(K25="",0,K25))=0,"",IF(K23="",0,K23)+IF(K24="",0,K24)+IF(K25="",0,K25))</f>
        <v/>
      </c>
    </row>
    <row r="23" ht="30.5" spans="1:11">
      <c r="A23" s="5" t="s">
        <v>47</v>
      </c>
      <c r="B23" s="3" t="s">
        <v>37</v>
      </c>
      <c r="C23" s="3">
        <v>17</v>
      </c>
      <c r="D23" s="11">
        <v>4</v>
      </c>
      <c r="E23" s="10">
        <v>46.09</v>
      </c>
      <c r="F23" s="7"/>
      <c r="G23" s="5" t="s">
        <v>48</v>
      </c>
      <c r="H23" s="3" t="s">
        <v>49</v>
      </c>
      <c r="I23" s="3">
        <v>49</v>
      </c>
      <c r="J23" s="11"/>
      <c r="K23" s="10"/>
    </row>
    <row r="24" ht="30.5" spans="1:11">
      <c r="A24" s="5" t="s">
        <v>50</v>
      </c>
      <c r="B24" s="3" t="s">
        <v>14</v>
      </c>
      <c r="C24" s="3">
        <v>18</v>
      </c>
      <c r="D24" s="9">
        <v>3.41</v>
      </c>
      <c r="E24" s="10">
        <v>1.07</v>
      </c>
      <c r="F24" s="7"/>
      <c r="G24" s="5" t="s">
        <v>51</v>
      </c>
      <c r="H24" s="3" t="s">
        <v>52</v>
      </c>
      <c r="I24" s="3">
        <v>50</v>
      </c>
      <c r="J24" s="11"/>
      <c r="K24" s="10"/>
    </row>
    <row r="25" ht="45.5" spans="1:11">
      <c r="A25" s="5" t="s">
        <v>53</v>
      </c>
      <c r="B25" s="3" t="s">
        <v>14</v>
      </c>
      <c r="C25" s="3">
        <v>19</v>
      </c>
      <c r="D25" s="9">
        <v>14.835</v>
      </c>
      <c r="E25" s="10">
        <v>250.97</v>
      </c>
      <c r="F25" s="7"/>
      <c r="G25" s="5" t="s">
        <v>54</v>
      </c>
      <c r="H25" s="3" t="s">
        <v>44</v>
      </c>
      <c r="I25" s="3">
        <v>51</v>
      </c>
      <c r="J25" s="11"/>
      <c r="K25" s="10"/>
    </row>
    <row r="26" ht="60.5" spans="1:11">
      <c r="A26" s="5" t="s">
        <v>55</v>
      </c>
      <c r="B26" s="3" t="s">
        <v>14</v>
      </c>
      <c r="C26" s="3">
        <v>20</v>
      </c>
      <c r="D26" s="9">
        <v>0.076</v>
      </c>
      <c r="E26" s="10">
        <v>7.62</v>
      </c>
      <c r="F26" s="7"/>
      <c r="G26" s="5" t="s">
        <v>56</v>
      </c>
      <c r="H26" s="3"/>
      <c r="I26" s="3">
        <v>52</v>
      </c>
      <c r="J26" s="8" t="s">
        <v>11</v>
      </c>
      <c r="K26" s="9">
        <v>42.6</v>
      </c>
    </row>
    <row r="27" ht="45.5" spans="1:11">
      <c r="A27" s="5" t="s">
        <v>57</v>
      </c>
      <c r="B27" s="3"/>
      <c r="C27" s="3">
        <v>21</v>
      </c>
      <c r="D27" s="8" t="s">
        <v>11</v>
      </c>
      <c r="E27" s="6">
        <f>IF(SUM(IF(E28="",0,E28),IF(E29="",0,E29),IF(E30="",0,E30),IF(E31="",0,E31),IF(E32="",0,E32),IF(E33="",0,E33),IF(E34="",0,E34))=0,"",IF(E28="",0,E28)+IF(E29="",0,E29)+IF(E30="",0,E30)+IF(E31="",0,E31)+IF(E32="",0,E32)+IF(E33="",0,E33)+IF(E34="",0,E34))</f>
        <v>140.78</v>
      </c>
      <c r="F27" s="7"/>
      <c r="G27" s="7"/>
      <c r="H27" s="7"/>
      <c r="I27" s="7"/>
      <c r="J27" s="7"/>
      <c r="K27" s="7"/>
    </row>
    <row r="28" ht="45.5" spans="1:11">
      <c r="A28" s="5" t="s">
        <v>58</v>
      </c>
      <c r="B28" s="3" t="s">
        <v>59</v>
      </c>
      <c r="C28" s="3">
        <v>22</v>
      </c>
      <c r="D28" s="11">
        <v>74</v>
      </c>
      <c r="E28" s="10">
        <v>26.95</v>
      </c>
      <c r="F28" s="7"/>
      <c r="G28" s="7"/>
      <c r="H28" s="7"/>
      <c r="I28" s="7"/>
      <c r="J28" s="7"/>
      <c r="K28" s="7"/>
    </row>
    <row r="29" ht="30.5" spans="1:11">
      <c r="A29" s="5" t="s">
        <v>60</v>
      </c>
      <c r="B29" s="3" t="s">
        <v>59</v>
      </c>
      <c r="C29" s="3">
        <v>23</v>
      </c>
      <c r="D29" s="11"/>
      <c r="E29" s="10"/>
      <c r="F29" s="7"/>
      <c r="G29" s="7"/>
      <c r="H29" s="7"/>
      <c r="I29" s="7"/>
      <c r="J29" s="7"/>
      <c r="K29" s="7"/>
    </row>
    <row r="30" ht="30.5" spans="1:11">
      <c r="A30" s="5" t="s">
        <v>61</v>
      </c>
      <c r="B30" s="3" t="s">
        <v>59</v>
      </c>
      <c r="C30" s="3">
        <v>24</v>
      </c>
      <c r="D30" s="11"/>
      <c r="E30" s="10"/>
      <c r="F30" s="7"/>
      <c r="G30" s="7"/>
      <c r="H30" s="7"/>
      <c r="I30" s="7"/>
      <c r="J30" s="7"/>
      <c r="K30" s="7"/>
    </row>
    <row r="31" ht="30.5" spans="1:11">
      <c r="A31" s="5" t="s">
        <v>62</v>
      </c>
      <c r="B31" s="3" t="s">
        <v>59</v>
      </c>
      <c r="C31" s="3">
        <v>25</v>
      </c>
      <c r="D31" s="11"/>
      <c r="E31" s="10"/>
      <c r="F31" s="7"/>
      <c r="G31" s="7"/>
      <c r="H31" s="7"/>
      <c r="I31" s="7"/>
      <c r="J31" s="7"/>
      <c r="K31" s="7"/>
    </row>
    <row r="32" ht="30.5" spans="1:11">
      <c r="A32" s="5" t="s">
        <v>63</v>
      </c>
      <c r="B32" s="3" t="s">
        <v>59</v>
      </c>
      <c r="C32" s="3">
        <v>26</v>
      </c>
      <c r="D32" s="11">
        <v>194</v>
      </c>
      <c r="E32" s="10">
        <v>95.53</v>
      </c>
      <c r="F32" s="7"/>
      <c r="G32" s="7"/>
      <c r="H32" s="7"/>
      <c r="I32" s="7"/>
      <c r="J32" s="7"/>
      <c r="K32" s="7"/>
    </row>
    <row r="33" ht="30.5" spans="1:11">
      <c r="A33" s="5" t="s">
        <v>64</v>
      </c>
      <c r="B33" s="3" t="s">
        <v>59</v>
      </c>
      <c r="C33" s="3">
        <v>27</v>
      </c>
      <c r="D33" s="11"/>
      <c r="E33" s="10"/>
      <c r="F33" s="7"/>
      <c r="G33" s="7"/>
      <c r="H33" s="7"/>
      <c r="I33" s="7"/>
      <c r="J33" s="7"/>
      <c r="K33" s="7"/>
    </row>
    <row r="34" ht="30.5" spans="1:11">
      <c r="A34" s="5" t="s">
        <v>65</v>
      </c>
      <c r="B34" s="3" t="s">
        <v>59</v>
      </c>
      <c r="C34" s="3">
        <v>28</v>
      </c>
      <c r="D34" s="11">
        <v>255</v>
      </c>
      <c r="E34" s="10">
        <v>18.3</v>
      </c>
      <c r="F34" s="7"/>
      <c r="G34" s="7"/>
      <c r="H34" s="7"/>
      <c r="I34" s="7"/>
      <c r="J34" s="7"/>
      <c r="K34" s="7"/>
    </row>
    <row r="35" ht="75.5" spans="1:11">
      <c r="A35" s="5" t="s">
        <v>66</v>
      </c>
      <c r="B35" s="3" t="s">
        <v>9</v>
      </c>
      <c r="C35" s="3">
        <v>29</v>
      </c>
      <c r="D35" s="9">
        <v>700</v>
      </c>
      <c r="E35" s="10">
        <v>41.18</v>
      </c>
      <c r="F35" s="7"/>
      <c r="G35" s="7"/>
      <c r="H35" s="7"/>
      <c r="I35" s="7"/>
      <c r="J35" s="7"/>
      <c r="K35" s="7"/>
    </row>
    <row r="36" ht="75.5" spans="1:11">
      <c r="A36" s="5" t="s">
        <v>67</v>
      </c>
      <c r="B36" s="3" t="s">
        <v>9</v>
      </c>
      <c r="C36" s="3">
        <v>30</v>
      </c>
      <c r="D36" s="9"/>
      <c r="E36" s="10"/>
      <c r="F36" s="7"/>
      <c r="G36" s="7"/>
      <c r="H36" s="7"/>
      <c r="I36" s="7"/>
      <c r="J36" s="7"/>
      <c r="K36" s="7"/>
    </row>
    <row r="37" ht="75.5" spans="1:11">
      <c r="A37" s="5" t="s">
        <v>68</v>
      </c>
      <c r="B37" s="3" t="s">
        <v>9</v>
      </c>
      <c r="C37" s="3">
        <v>31</v>
      </c>
      <c r="D37" s="9"/>
      <c r="E37" s="10"/>
      <c r="F37" s="7"/>
      <c r="G37" s="7"/>
      <c r="H37" s="7"/>
      <c r="I37" s="7"/>
      <c r="J37" s="7"/>
      <c r="K37" s="7"/>
    </row>
    <row r="38" ht="45.5" spans="1:11">
      <c r="A38" s="5" t="s">
        <v>69</v>
      </c>
      <c r="B38" s="3"/>
      <c r="C38" s="3">
        <v>32</v>
      </c>
      <c r="D38" s="8" t="s">
        <v>11</v>
      </c>
      <c r="E38" s="10"/>
      <c r="F38" s="7"/>
      <c r="G38" s="7"/>
      <c r="H38" s="7"/>
      <c r="I38" s="7"/>
      <c r="J38" s="7"/>
      <c r="K38" s="7"/>
    </row>
  </sheetData>
  <mergeCells count="11">
    <mergeCell ref="A1:K1"/>
    <mergeCell ref="A2:A5"/>
    <mergeCell ref="B2:B5"/>
    <mergeCell ref="C2:C5"/>
    <mergeCell ref="D2:D5"/>
    <mergeCell ref="E3:E5"/>
    <mergeCell ref="G2:G5"/>
    <mergeCell ref="H2:H5"/>
    <mergeCell ref="I2:I5"/>
    <mergeCell ref="J2:J5"/>
    <mergeCell ref="K3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2023-06-15T07:10:04Z</dcterms:created>
  <dcterms:modified xsi:type="dcterms:W3CDTF">2023-06-15T07:10:22Z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8876E9F4E73645498A033F73E1FA8482_11</vt:lpwstr>
  </property>
  <property fmtid="{D5CDD505-2E9C-101B-9397-08002B2CF9AE}" pid="3" name="KSOProductBuildVer">
    <vt:lpwstr>2052-11.1.0.14309</vt:lpwstr>
  </property>
</Properties>
</file>