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2021-2022年支持学前教育资金分配明细表 (22.8)" sheetId="1" r:id="rId1"/>
    <sheet name="舒城县2023年支持学前教育发展资金明细表 (第2批)" sheetId="2" r:id="rId2"/>
  </sheets>
  <definedNames>
    <definedName name="_xlnm.Print_Titles" localSheetId="0">'2021-2022年支持学前教育资金分配明细表 (22.8)'!$1:$3</definedName>
    <definedName name="_xlnm.Print_Titles" localSheetId="1">'舒城县2023年支持学前教育发展资金明细表 (第2批)'!$1:$3</definedName>
  </definedNames>
  <calcPr fullCalcOnLoad="1"/>
</workbook>
</file>

<file path=xl/comments1.xml><?xml version="1.0" encoding="utf-8"?>
<comments xmlns="http://schemas.openxmlformats.org/spreadsheetml/2006/main">
  <authors>
    <author>gyb1</author>
    <author>汤太平</author>
  </authors>
  <commentList>
    <comment ref="G4" authorId="0">
      <text>
        <r>
          <rPr>
            <b/>
            <sz val="9"/>
            <rFont val="宋体"/>
            <family val="0"/>
          </rPr>
          <t>gyb1:</t>
        </r>
        <r>
          <rPr>
            <sz val="9"/>
            <rFont val="宋体"/>
            <family val="0"/>
          </rPr>
          <t xml:space="preserve">
2021.2.3付到70%</t>
        </r>
      </text>
    </comment>
    <comment ref="H4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2021.9.10付监理费</t>
        </r>
      </text>
    </comment>
    <comment ref="I4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2022.1.5付讫</t>
        </r>
      </text>
    </comment>
    <comment ref="F5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2021.3.5付采购款</t>
        </r>
      </text>
    </comment>
    <comment ref="F6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2021.8.26</t>
        </r>
      </text>
    </comment>
    <comment ref="G6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2021.2.8付70%</t>
        </r>
      </text>
    </comment>
    <comment ref="H6" authorId="0">
      <text>
        <r>
          <rPr>
            <b/>
            <sz val="9"/>
            <rFont val="宋体"/>
            <family val="0"/>
          </rPr>
          <t>gyb1:</t>
        </r>
        <r>
          <rPr>
            <sz val="9"/>
            <rFont val="宋体"/>
            <family val="0"/>
          </rPr>
          <t xml:space="preserve">
2021.7.14w付至100%.在集中支付误从校舍维修资金中支
14.888557万元</t>
        </r>
      </text>
    </comment>
    <comment ref="F7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支付设计费</t>
        </r>
      </text>
    </comment>
    <comment ref="G8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2021.10.15付</t>
        </r>
      </text>
    </comment>
    <comment ref="H8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2022.1.26付至80%</t>
        </r>
      </text>
    </comment>
    <comment ref="F9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2021.2.5付清，总价289.503056万元.校付240万元，2021年财政集中支付49.503056万元</t>
        </r>
      </text>
    </comment>
    <comment ref="G9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2021.2.5付清，总价289.503056万元.校付240万元，2021年财政集中支付49.503056万元</t>
        </r>
      </text>
    </comment>
    <comment ref="F11" authorId="0">
      <text>
        <r>
          <rPr>
            <b/>
            <sz val="9"/>
            <rFont val="宋体"/>
            <family val="0"/>
          </rPr>
          <t>gyb1:</t>
        </r>
        <r>
          <rPr>
            <sz val="9"/>
            <rFont val="宋体"/>
            <family val="0"/>
          </rPr>
          <t xml:space="preserve">
2021.11.23付设备采购款</t>
        </r>
      </text>
    </comment>
    <comment ref="E12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2022.1.25</t>
        </r>
      </text>
    </comment>
    <comment ref="G12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2022.1.25付至97%</t>
        </r>
      </text>
    </comment>
    <comment ref="F13" authorId="0">
      <text>
        <r>
          <rPr>
            <b/>
            <sz val="9"/>
            <rFont val="宋体"/>
            <family val="0"/>
          </rPr>
          <t>gyb1:</t>
        </r>
        <r>
          <rPr>
            <sz val="9"/>
            <rFont val="宋体"/>
            <family val="0"/>
          </rPr>
          <t xml:space="preserve">
2022.1.28付设备款</t>
        </r>
      </text>
    </comment>
    <comment ref="G13" authorId="0">
      <text>
        <r>
          <rPr>
            <b/>
            <sz val="9"/>
            <rFont val="宋体"/>
            <family val="0"/>
          </rPr>
          <t>gyb1:</t>
        </r>
        <r>
          <rPr>
            <sz val="9"/>
            <rFont val="宋体"/>
            <family val="0"/>
          </rPr>
          <t xml:space="preserve">
2021.9.18付至70%</t>
        </r>
      </text>
    </comment>
    <comment ref="H13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2022.1.24付至97%。</t>
        </r>
      </text>
    </comment>
    <comment ref="G14" authorId="0">
      <text>
        <r>
          <rPr>
            <b/>
            <sz val="9"/>
            <rFont val="宋体"/>
            <family val="0"/>
          </rPr>
          <t>gyb1:</t>
        </r>
        <r>
          <rPr>
            <sz val="9"/>
            <rFont val="宋体"/>
            <family val="0"/>
          </rPr>
          <t xml:space="preserve">
2021.10.21付至70%</t>
        </r>
      </text>
    </comment>
    <comment ref="H14" authorId="0">
      <text>
        <r>
          <rPr>
            <b/>
            <sz val="9"/>
            <rFont val="宋体"/>
            <family val="0"/>
          </rPr>
          <t>gyb1:</t>
        </r>
        <r>
          <rPr>
            <sz val="9"/>
            <rFont val="宋体"/>
            <family val="0"/>
          </rPr>
          <t xml:space="preserve">
2022.1.28付至97%</t>
        </r>
      </text>
    </comment>
    <comment ref="G16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2021.11.22付至80%.是三所幼儿园集中支付</t>
        </r>
      </text>
    </comment>
    <comment ref="F18" authorId="0">
      <text>
        <r>
          <rPr>
            <b/>
            <sz val="9"/>
            <rFont val="宋体"/>
            <family val="0"/>
          </rPr>
          <t>gyb1:</t>
        </r>
        <r>
          <rPr>
            <sz val="9"/>
            <rFont val="宋体"/>
            <family val="0"/>
          </rPr>
          <t xml:space="preserve">
2022.1.28付设备款</t>
        </r>
      </text>
    </comment>
    <comment ref="G20" authorId="1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2021.9.16付至80%</t>
        </r>
      </text>
    </comment>
  </commentList>
</comments>
</file>

<file path=xl/comments2.xml><?xml version="1.0" encoding="utf-8"?>
<comments xmlns="http://schemas.openxmlformats.org/spreadsheetml/2006/main">
  <authors>
    <author>汤太平</author>
  </authors>
  <commentList>
    <comment ref="G4" authorId="0">
      <text>
        <r>
          <rPr>
            <b/>
            <sz val="9"/>
            <rFont val="宋体"/>
            <family val="0"/>
          </rPr>
          <t>汤太平:</t>
        </r>
        <r>
          <rPr>
            <sz val="9"/>
            <rFont val="宋体"/>
            <family val="0"/>
          </rPr>
          <t xml:space="preserve">
2021.10.15付</t>
        </r>
      </text>
    </comment>
  </commentList>
</comments>
</file>

<file path=xl/sharedStrings.xml><?xml version="1.0" encoding="utf-8"?>
<sst xmlns="http://schemas.openxmlformats.org/spreadsheetml/2006/main" count="135" uniqueCount="88">
  <si>
    <t>2021-2022年学前教育资金指标支付记录明细表（2022.8.4）</t>
  </si>
  <si>
    <t>单位： 万元</t>
  </si>
  <si>
    <t>序号</t>
  </si>
  <si>
    <t>项目名称</t>
  </si>
  <si>
    <t>建设性质</t>
  </si>
  <si>
    <t>投入资金（万元）</t>
  </si>
  <si>
    <t>其中：设备购置（万元）</t>
  </si>
  <si>
    <t>设备款及其他</t>
  </si>
  <si>
    <t>应付进度款1</t>
  </si>
  <si>
    <t>应付进度款2</t>
  </si>
  <si>
    <t>应付进度款3</t>
  </si>
  <si>
    <t>扣质保金</t>
  </si>
  <si>
    <t>付质保金</t>
  </si>
  <si>
    <t>4月拨款</t>
  </si>
  <si>
    <t>8月拨款</t>
  </si>
  <si>
    <t>实付金额</t>
  </si>
  <si>
    <t>孔集中心幼儿园</t>
  </si>
  <si>
    <t>改扩建</t>
  </si>
  <si>
    <t>桃溪三沟幼儿园</t>
  </si>
  <si>
    <t>干汊河中心幼儿园</t>
  </si>
  <si>
    <t>万佛湖梅岭幼儿园</t>
  </si>
  <si>
    <t>张母桥长冲幼儿园</t>
  </si>
  <si>
    <t>新建</t>
  </si>
  <si>
    <t>杭埠中心幼儿园</t>
  </si>
  <si>
    <t>扩建</t>
  </si>
  <si>
    <t>南港中心幼儿园</t>
  </si>
  <si>
    <t>变压器维修及卫生间改造</t>
  </si>
  <si>
    <t>城关金墩幼儿园</t>
  </si>
  <si>
    <t xml:space="preserve"> 设备</t>
  </si>
  <si>
    <t xml:space="preserve"> 舒茶中心幼儿园</t>
  </si>
  <si>
    <t>改造</t>
  </si>
  <si>
    <t>庐镇中心幼儿园</t>
  </si>
  <si>
    <t>食堂改造</t>
  </si>
  <si>
    <t>河棚中心幼儿园</t>
  </si>
  <si>
    <t>外墙维修</t>
  </si>
  <si>
    <t>高峰中心幼儿园</t>
  </si>
  <si>
    <t>维修</t>
  </si>
  <si>
    <t>城关中心校城关园</t>
  </si>
  <si>
    <t>城关第二幼儿园</t>
  </si>
  <si>
    <t>城关上七里河幼儿园</t>
  </si>
  <si>
    <t>高峰初中附属幼儿园</t>
  </si>
  <si>
    <t>城关第三幼儿园</t>
  </si>
  <si>
    <t>山七第二幼儿园</t>
  </si>
  <si>
    <t>桃溪中心小学幼儿园</t>
  </si>
  <si>
    <t>晓天中学附属幼儿园</t>
  </si>
  <si>
    <t>周公渡初中幼儿园</t>
  </si>
  <si>
    <t>扩建围墙</t>
  </si>
  <si>
    <t>棠树中心幼儿园</t>
  </si>
  <si>
    <t>舒师附属幼儿园</t>
  </si>
  <si>
    <t>舒茶龙王庙幼儿园</t>
  </si>
  <si>
    <t>功能室及门卫室</t>
  </si>
  <si>
    <t>晓天中心幼儿园</t>
  </si>
  <si>
    <t>外墙维修及地板更新</t>
  </si>
  <si>
    <t>汤池幼儿园</t>
  </si>
  <si>
    <t>白蚁防治及维修</t>
  </si>
  <si>
    <t>燕春初中幼儿园</t>
  </si>
  <si>
    <t>燕春小学改建幼儿园</t>
  </si>
  <si>
    <t>查湾中心校</t>
  </si>
  <si>
    <t>幼儿园功能室建设</t>
  </si>
  <si>
    <t>屋面维修及功能室改造等</t>
  </si>
  <si>
    <t>合计</t>
  </si>
  <si>
    <t>2021年学前教育指标</t>
  </si>
  <si>
    <t>2022年学前教育指标</t>
  </si>
  <si>
    <t>小计</t>
  </si>
  <si>
    <t>舒城县2023年支持学前教育发展资金明细表（第2批）</t>
  </si>
  <si>
    <t>单位：万元</t>
  </si>
  <si>
    <t>其中：设备款及其他</t>
  </si>
  <si>
    <t>局里集中支付款</t>
  </si>
  <si>
    <t>22年4月拨款</t>
  </si>
  <si>
    <t>22年8月拨款</t>
  </si>
  <si>
    <t>23年1月拨款</t>
  </si>
  <si>
    <t>23年6月拨款</t>
  </si>
  <si>
    <t>合计金额</t>
  </si>
  <si>
    <t>备注</t>
  </si>
  <si>
    <t>春秋中心幼儿园</t>
  </si>
  <si>
    <t>保教楼维修</t>
  </si>
  <si>
    <t>山七镇第二幼儿园</t>
  </si>
  <si>
    <t>升级改造工程</t>
  </si>
  <si>
    <t>23.3.29工委会</t>
  </si>
  <si>
    <t>干汊河镇七门堰幼儿园</t>
  </si>
  <si>
    <t>活动室改造等工程</t>
  </si>
  <si>
    <t>改扩建尾款</t>
  </si>
  <si>
    <t>桃溪第二幼儿园</t>
  </si>
  <si>
    <t>23.5.17工委会</t>
  </si>
  <si>
    <t>棠树八里幼儿园</t>
  </si>
  <si>
    <t>维修改造</t>
  </si>
  <si>
    <t>23.6.21工委会</t>
  </si>
  <si>
    <t>室外运动场地维修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</si>
</sst>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Calibri Light"/>
      <family val="0"/>
    </font>
    <font>
      <b/>
      <sz val="12"/>
      <name val="Calibri Light"/>
      <family val="0"/>
    </font>
    <font>
      <sz val="12"/>
      <color rgb="FFFF0000"/>
      <name val="宋体"/>
      <family val="0"/>
    </font>
    <font>
      <sz val="12"/>
      <color indexed="8"/>
      <name val="Calibri Light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8" fillId="2" borderId="1" applyNumberFormat="0" applyAlignment="0" applyProtection="0"/>
    <xf numFmtId="0" fontId="13" fillId="8" borderId="6" applyNumberFormat="0" applyAlignment="0" applyProtection="0"/>
    <xf numFmtId="0" fontId="15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5" fillId="4" borderId="0" applyNumberFormat="0" applyBorder="0" applyAlignment="0" applyProtection="0"/>
    <xf numFmtId="0" fontId="7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8" fillId="19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workbookViewId="0" topLeftCell="A31">
      <selection activeCell="B34" sqref="B34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11.875" style="0" customWidth="1"/>
    <col min="4" max="4" width="8.125" style="0" customWidth="1"/>
    <col min="5" max="5" width="6.50390625" style="0" hidden="1" customWidth="1"/>
    <col min="6" max="6" width="8.50390625" style="0" customWidth="1"/>
    <col min="7" max="7" width="9.375" style="0" customWidth="1"/>
    <col min="8" max="9" width="9.50390625" style="0" customWidth="1"/>
    <col min="10" max="10" width="8.125" style="0" customWidth="1"/>
    <col min="11" max="11" width="7.25390625" style="0" customWidth="1"/>
    <col min="12" max="12" width="6.75390625" style="0" customWidth="1"/>
    <col min="13" max="13" width="7.00390625" style="4" customWidth="1"/>
    <col min="14" max="14" width="11.375" style="0" customWidth="1"/>
  </cols>
  <sheetData>
    <row r="1" spans="1:14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9"/>
      <c r="N1" s="7"/>
    </row>
    <row r="2" spans="1:13" ht="15.75" customHeight="1">
      <c r="A2" s="7"/>
      <c r="B2" s="7"/>
      <c r="C2" s="7"/>
      <c r="D2" s="7"/>
      <c r="E2" s="7"/>
      <c r="F2" s="8"/>
      <c r="K2" s="8" t="s">
        <v>1</v>
      </c>
      <c r="L2" s="8"/>
      <c r="M2" s="25"/>
    </row>
    <row r="3" spans="1:14" s="1" customFormat="1" ht="43.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50" t="s">
        <v>13</v>
      </c>
      <c r="M3" s="51" t="s">
        <v>14</v>
      </c>
      <c r="N3" s="27" t="s">
        <v>15</v>
      </c>
    </row>
    <row r="4" spans="1:14" s="36" customFormat="1" ht="21.75" customHeight="1">
      <c r="A4" s="38">
        <v>1</v>
      </c>
      <c r="B4" s="39" t="s">
        <v>16</v>
      </c>
      <c r="C4" s="39" t="s">
        <v>17</v>
      </c>
      <c r="D4" s="39">
        <v>100</v>
      </c>
      <c r="E4" s="39">
        <v>15</v>
      </c>
      <c r="F4" s="39">
        <v>16.007</v>
      </c>
      <c r="G4" s="40">
        <v>55.3</v>
      </c>
      <c r="H4" s="40">
        <v>1.3</v>
      </c>
      <c r="I4" s="40">
        <v>23.625216</v>
      </c>
      <c r="J4" s="40"/>
      <c r="K4" s="40"/>
      <c r="L4" s="52"/>
      <c r="M4" s="41"/>
      <c r="N4" s="53">
        <f>F4+G4+H4+I4+K4+L4+M4</f>
        <v>96.232216</v>
      </c>
    </row>
    <row r="5" spans="1:14" ht="21.75" customHeight="1">
      <c r="A5" s="12">
        <v>2</v>
      </c>
      <c r="B5" s="13" t="s">
        <v>18</v>
      </c>
      <c r="C5" s="13" t="s">
        <v>17</v>
      </c>
      <c r="D5" s="13">
        <v>50</v>
      </c>
      <c r="E5" s="13">
        <v>15</v>
      </c>
      <c r="F5" s="13">
        <v>18.3989</v>
      </c>
      <c r="G5" s="41">
        <v>20.2799</v>
      </c>
      <c r="H5" s="41">
        <v>6.346208</v>
      </c>
      <c r="I5" s="41"/>
      <c r="J5" s="41">
        <v>0.82</v>
      </c>
      <c r="K5" s="41"/>
      <c r="L5" s="54"/>
      <c r="M5" s="41"/>
      <c r="N5" s="53">
        <f aca="true" t="shared" si="0" ref="N5:N35">F5+G5+H5+I5+K5+L5+M5</f>
        <v>45.025008</v>
      </c>
    </row>
    <row r="6" spans="1:14" ht="21.75" customHeight="1">
      <c r="A6" s="12">
        <v>3</v>
      </c>
      <c r="B6" s="13" t="s">
        <v>19</v>
      </c>
      <c r="C6" s="13" t="s">
        <v>17</v>
      </c>
      <c r="D6" s="13">
        <v>55</v>
      </c>
      <c r="E6" s="13">
        <v>15</v>
      </c>
      <c r="F6" s="13">
        <v>14.9886</v>
      </c>
      <c r="G6" s="41">
        <v>23</v>
      </c>
      <c r="H6" s="41">
        <v>14.888557</v>
      </c>
      <c r="I6" s="41"/>
      <c r="J6" s="41">
        <v>1.17</v>
      </c>
      <c r="K6" s="41"/>
      <c r="L6" s="54"/>
      <c r="M6" s="41"/>
      <c r="N6" s="53">
        <f t="shared" si="0"/>
        <v>52.877157</v>
      </c>
    </row>
    <row r="7" spans="1:14" ht="21.75" customHeight="1">
      <c r="A7" s="12">
        <v>4</v>
      </c>
      <c r="B7" s="13" t="s">
        <v>20</v>
      </c>
      <c r="C7" s="13" t="s">
        <v>17</v>
      </c>
      <c r="D7" s="13">
        <v>65</v>
      </c>
      <c r="E7" s="13">
        <v>20</v>
      </c>
      <c r="F7" s="13">
        <v>2.88</v>
      </c>
      <c r="G7" s="41">
        <v>30.8</v>
      </c>
      <c r="H7" s="41">
        <v>7.510352</v>
      </c>
      <c r="I7" s="41"/>
      <c r="J7" s="41">
        <v>1.185</v>
      </c>
      <c r="K7" s="41"/>
      <c r="L7" s="54"/>
      <c r="M7" s="41"/>
      <c r="N7" s="53">
        <f t="shared" si="0"/>
        <v>41.190352</v>
      </c>
    </row>
    <row r="8" spans="1:14" ht="21.75" customHeight="1">
      <c r="A8" s="12">
        <v>5</v>
      </c>
      <c r="B8" s="13" t="s">
        <v>21</v>
      </c>
      <c r="C8" s="13" t="s">
        <v>22</v>
      </c>
      <c r="D8" s="13">
        <v>300</v>
      </c>
      <c r="E8" s="13">
        <v>50</v>
      </c>
      <c r="F8" s="13"/>
      <c r="G8" s="41">
        <v>130</v>
      </c>
      <c r="H8" s="41">
        <v>80</v>
      </c>
      <c r="I8" s="41"/>
      <c r="J8" s="41"/>
      <c r="K8" s="41"/>
      <c r="L8" s="54">
        <v>120</v>
      </c>
      <c r="M8" s="41"/>
      <c r="N8" s="53">
        <f t="shared" si="0"/>
        <v>330</v>
      </c>
    </row>
    <row r="9" spans="1:14" s="36" customFormat="1" ht="21.75" customHeight="1">
      <c r="A9" s="38">
        <v>6</v>
      </c>
      <c r="B9" s="39" t="s">
        <v>23</v>
      </c>
      <c r="C9" s="39" t="s">
        <v>24</v>
      </c>
      <c r="D9" s="39">
        <v>50</v>
      </c>
      <c r="E9" s="39"/>
      <c r="F9" s="39"/>
      <c r="G9" s="39">
        <v>49.503056</v>
      </c>
      <c r="H9" s="40"/>
      <c r="I9" s="40"/>
      <c r="J9" s="40"/>
      <c r="K9" s="40"/>
      <c r="L9" s="52"/>
      <c r="M9" s="41"/>
      <c r="N9" s="53">
        <f t="shared" si="0"/>
        <v>49.503056</v>
      </c>
    </row>
    <row r="10" spans="1:14" s="36" customFormat="1" ht="27.75" customHeight="1">
      <c r="A10" s="12">
        <v>7</v>
      </c>
      <c r="B10" s="13" t="s">
        <v>25</v>
      </c>
      <c r="C10" s="13" t="s">
        <v>26</v>
      </c>
      <c r="D10" s="13">
        <v>35</v>
      </c>
      <c r="E10" s="39"/>
      <c r="F10" s="39"/>
      <c r="G10" s="42"/>
      <c r="H10" s="40"/>
      <c r="I10" s="40"/>
      <c r="J10" s="40"/>
      <c r="K10" s="40"/>
      <c r="L10" s="52"/>
      <c r="M10" s="41">
        <v>34.5</v>
      </c>
      <c r="N10" s="53">
        <f t="shared" si="0"/>
        <v>34.5</v>
      </c>
    </row>
    <row r="11" spans="1:14" s="36" customFormat="1" ht="21.75" customHeight="1">
      <c r="A11" s="12">
        <v>8</v>
      </c>
      <c r="B11" s="39" t="s">
        <v>27</v>
      </c>
      <c r="C11" s="39" t="s">
        <v>28</v>
      </c>
      <c r="D11" s="39">
        <v>50</v>
      </c>
      <c r="E11" s="39">
        <v>50</v>
      </c>
      <c r="F11" s="39">
        <v>49.2265</v>
      </c>
      <c r="G11" s="40"/>
      <c r="H11" s="40"/>
      <c r="I11" s="40"/>
      <c r="J11" s="40"/>
      <c r="K11" s="40"/>
      <c r="L11" s="52"/>
      <c r="M11" s="41"/>
      <c r="N11" s="53">
        <f t="shared" si="0"/>
        <v>49.2265</v>
      </c>
    </row>
    <row r="12" spans="1:14" ht="21.75" customHeight="1">
      <c r="A12" s="38">
        <v>9</v>
      </c>
      <c r="B12" s="13" t="s">
        <v>29</v>
      </c>
      <c r="C12" s="13" t="s">
        <v>30</v>
      </c>
      <c r="D12" s="13">
        <v>40</v>
      </c>
      <c r="E12" s="13"/>
      <c r="F12" s="13"/>
      <c r="G12" s="13">
        <v>43.827295</v>
      </c>
      <c r="H12" s="41"/>
      <c r="I12" s="41"/>
      <c r="J12" s="41">
        <v>1.35</v>
      </c>
      <c r="K12" s="41"/>
      <c r="L12" s="54"/>
      <c r="M12" s="41"/>
      <c r="N12" s="53">
        <f t="shared" si="0"/>
        <v>43.827295</v>
      </c>
    </row>
    <row r="13" spans="1:14" ht="21.75" customHeight="1">
      <c r="A13" s="12">
        <v>10</v>
      </c>
      <c r="B13" s="13" t="s">
        <v>31</v>
      </c>
      <c r="C13" s="13" t="s">
        <v>32</v>
      </c>
      <c r="D13" s="13">
        <v>70</v>
      </c>
      <c r="E13" s="13">
        <v>10</v>
      </c>
      <c r="F13" s="13">
        <v>10.6389</v>
      </c>
      <c r="G13" s="41">
        <v>43.4</v>
      </c>
      <c r="H13" s="41">
        <v>15.95</v>
      </c>
      <c r="I13" s="41"/>
      <c r="J13" s="41">
        <v>1.84</v>
      </c>
      <c r="K13" s="41"/>
      <c r="L13" s="54"/>
      <c r="M13" s="41"/>
      <c r="N13" s="53">
        <f t="shared" si="0"/>
        <v>69.9889</v>
      </c>
    </row>
    <row r="14" spans="1:14" ht="21.75" customHeight="1">
      <c r="A14" s="12">
        <v>11</v>
      </c>
      <c r="B14" s="13" t="s">
        <v>33</v>
      </c>
      <c r="C14" s="13" t="s">
        <v>34</v>
      </c>
      <c r="D14" s="13">
        <v>35</v>
      </c>
      <c r="E14" s="13"/>
      <c r="F14" s="13"/>
      <c r="G14" s="41">
        <v>23.7094</v>
      </c>
      <c r="H14" s="41">
        <v>8.994308</v>
      </c>
      <c r="I14" s="41"/>
      <c r="J14" s="41">
        <v>1.01</v>
      </c>
      <c r="K14" s="41"/>
      <c r="L14" s="54"/>
      <c r="M14" s="41"/>
      <c r="N14" s="53">
        <f t="shared" si="0"/>
        <v>32.703708</v>
      </c>
    </row>
    <row r="15" spans="1:14" ht="21.75" customHeight="1">
      <c r="A15" s="38">
        <v>12</v>
      </c>
      <c r="B15" s="13" t="s">
        <v>35</v>
      </c>
      <c r="C15" s="13" t="s">
        <v>36</v>
      </c>
      <c r="D15" s="13">
        <v>15</v>
      </c>
      <c r="E15" s="13"/>
      <c r="F15" s="13"/>
      <c r="G15" s="41">
        <v>14.450479</v>
      </c>
      <c r="H15" s="41"/>
      <c r="I15" s="41"/>
      <c r="J15" s="41">
        <v>0.45</v>
      </c>
      <c r="K15" s="41"/>
      <c r="L15" s="54"/>
      <c r="M15" s="41"/>
      <c r="N15" s="53">
        <f t="shared" si="0"/>
        <v>14.450479</v>
      </c>
    </row>
    <row r="16" spans="1:14" s="36" customFormat="1" ht="21.75" customHeight="1">
      <c r="A16" s="12">
        <v>13</v>
      </c>
      <c r="B16" s="39" t="s">
        <v>37</v>
      </c>
      <c r="C16" s="39" t="s">
        <v>36</v>
      </c>
      <c r="D16" s="39">
        <v>80</v>
      </c>
      <c r="E16" s="39"/>
      <c r="F16" s="39"/>
      <c r="G16" s="40">
        <v>103.2</v>
      </c>
      <c r="H16" s="40"/>
      <c r="I16" s="40"/>
      <c r="J16" s="40"/>
      <c r="K16" s="40"/>
      <c r="L16" s="52">
        <v>25.52</v>
      </c>
      <c r="M16" s="41"/>
      <c r="N16" s="53">
        <f t="shared" si="0"/>
        <v>128.72</v>
      </c>
    </row>
    <row r="17" spans="1:14" s="36" customFormat="1" ht="21.75" customHeight="1">
      <c r="A17" s="12">
        <v>14</v>
      </c>
      <c r="B17" s="39" t="s">
        <v>38</v>
      </c>
      <c r="C17" s="39" t="s">
        <v>36</v>
      </c>
      <c r="D17" s="39">
        <v>20</v>
      </c>
      <c r="E17" s="39"/>
      <c r="F17" s="39"/>
      <c r="G17" s="40"/>
      <c r="H17" s="40"/>
      <c r="I17" s="40"/>
      <c r="J17" s="40"/>
      <c r="K17" s="40"/>
      <c r="L17" s="52"/>
      <c r="M17" s="41"/>
      <c r="N17" s="53">
        <f t="shared" si="0"/>
        <v>0</v>
      </c>
    </row>
    <row r="18" spans="1:14" s="36" customFormat="1" ht="21.75" customHeight="1">
      <c r="A18" s="38">
        <v>15</v>
      </c>
      <c r="B18" s="39" t="s">
        <v>39</v>
      </c>
      <c r="C18" s="39" t="s">
        <v>30</v>
      </c>
      <c r="D18" s="39">
        <v>30</v>
      </c>
      <c r="E18" s="39"/>
      <c r="F18" s="39">
        <v>3.352683</v>
      </c>
      <c r="G18" s="40"/>
      <c r="H18" s="40"/>
      <c r="I18" s="40"/>
      <c r="J18" s="40"/>
      <c r="K18" s="40"/>
      <c r="L18" s="52"/>
      <c r="M18" s="41"/>
      <c r="N18" s="53">
        <f t="shared" si="0"/>
        <v>3.352683</v>
      </c>
    </row>
    <row r="19" spans="1:14" ht="21.75" customHeight="1">
      <c r="A19" s="12">
        <v>16</v>
      </c>
      <c r="B19" s="13" t="s">
        <v>40</v>
      </c>
      <c r="C19" s="13" t="s">
        <v>30</v>
      </c>
      <c r="D19" s="13">
        <v>40</v>
      </c>
      <c r="E19" s="13"/>
      <c r="F19" s="13"/>
      <c r="G19" s="41">
        <v>38.766625</v>
      </c>
      <c r="H19" s="41"/>
      <c r="I19" s="41"/>
      <c r="J19" s="41">
        <v>1.2</v>
      </c>
      <c r="K19" s="41"/>
      <c r="L19" s="54"/>
      <c r="M19" s="41"/>
      <c r="N19" s="53">
        <f t="shared" si="0"/>
        <v>38.766625</v>
      </c>
    </row>
    <row r="20" spans="1:14" ht="21.75" customHeight="1">
      <c r="A20" s="12">
        <v>17</v>
      </c>
      <c r="B20" s="13" t="s">
        <v>41</v>
      </c>
      <c r="C20" s="13" t="s">
        <v>30</v>
      </c>
      <c r="D20" s="13">
        <v>340</v>
      </c>
      <c r="E20" s="13">
        <v>220</v>
      </c>
      <c r="F20" s="13"/>
      <c r="G20" s="41">
        <v>271</v>
      </c>
      <c r="H20" s="41"/>
      <c r="I20" s="41"/>
      <c r="J20" s="41"/>
      <c r="K20" s="41"/>
      <c r="L20" s="54"/>
      <c r="M20" s="41">
        <v>53.7</v>
      </c>
      <c r="N20" s="53">
        <f t="shared" si="0"/>
        <v>324.7</v>
      </c>
    </row>
    <row r="21" spans="1:14" s="36" customFormat="1" ht="21.75" customHeight="1">
      <c r="A21" s="38">
        <v>18</v>
      </c>
      <c r="B21" s="39" t="s">
        <v>42</v>
      </c>
      <c r="C21" s="39" t="s">
        <v>30</v>
      </c>
      <c r="D21" s="39">
        <v>184</v>
      </c>
      <c r="E21" s="39"/>
      <c r="F21" s="39"/>
      <c r="G21" s="40"/>
      <c r="H21" s="40"/>
      <c r="I21" s="40"/>
      <c r="J21" s="40"/>
      <c r="K21" s="40"/>
      <c r="L21" s="52">
        <v>184</v>
      </c>
      <c r="M21" s="41"/>
      <c r="N21" s="53">
        <f t="shared" si="0"/>
        <v>184</v>
      </c>
    </row>
    <row r="22" spans="1:14" s="36" customFormat="1" ht="21.75" customHeight="1">
      <c r="A22" s="12">
        <v>19</v>
      </c>
      <c r="B22" s="39" t="s">
        <v>43</v>
      </c>
      <c r="C22" s="39" t="s">
        <v>30</v>
      </c>
      <c r="D22" s="39">
        <v>105</v>
      </c>
      <c r="E22" s="39">
        <v>25</v>
      </c>
      <c r="F22" s="39"/>
      <c r="G22" s="40"/>
      <c r="H22" s="40"/>
      <c r="I22" s="40"/>
      <c r="J22" s="40"/>
      <c r="K22" s="40"/>
      <c r="L22" s="52">
        <v>105.091598</v>
      </c>
      <c r="M22" s="41"/>
      <c r="N22" s="53">
        <f t="shared" si="0"/>
        <v>105.091598</v>
      </c>
    </row>
    <row r="23" spans="1:14" s="36" customFormat="1" ht="21.75" customHeight="1">
      <c r="A23" s="12">
        <v>20</v>
      </c>
      <c r="B23" s="39" t="s">
        <v>44</v>
      </c>
      <c r="C23" s="39" t="s">
        <v>30</v>
      </c>
      <c r="D23" s="39">
        <v>98</v>
      </c>
      <c r="E23" s="39"/>
      <c r="F23" s="39"/>
      <c r="G23" s="40"/>
      <c r="H23" s="40"/>
      <c r="I23" s="40"/>
      <c r="J23" s="40"/>
      <c r="K23" s="40"/>
      <c r="L23" s="52">
        <v>98</v>
      </c>
      <c r="M23" s="41"/>
      <c r="N23" s="53">
        <f t="shared" si="0"/>
        <v>98</v>
      </c>
    </row>
    <row r="24" spans="1:14" s="36" customFormat="1" ht="21.75" customHeight="1">
      <c r="A24" s="38">
        <v>21</v>
      </c>
      <c r="B24" s="39" t="s">
        <v>45</v>
      </c>
      <c r="C24" s="39" t="s">
        <v>30</v>
      </c>
      <c r="D24" s="39">
        <v>8</v>
      </c>
      <c r="E24" s="39"/>
      <c r="F24" s="39"/>
      <c r="G24" s="40"/>
      <c r="H24" s="40"/>
      <c r="I24" s="40"/>
      <c r="J24" s="40"/>
      <c r="K24" s="40"/>
      <c r="L24" s="52">
        <v>8</v>
      </c>
      <c r="M24" s="41"/>
      <c r="N24" s="53">
        <f t="shared" si="0"/>
        <v>8</v>
      </c>
    </row>
    <row r="25" spans="1:14" s="36" customFormat="1" ht="21.75" customHeight="1">
      <c r="A25" s="12">
        <v>22</v>
      </c>
      <c r="B25" s="39" t="s">
        <v>23</v>
      </c>
      <c r="C25" s="39" t="s">
        <v>46</v>
      </c>
      <c r="D25" s="39">
        <v>50</v>
      </c>
      <c r="E25" s="39"/>
      <c r="F25" s="39"/>
      <c r="G25" s="40"/>
      <c r="H25" s="40"/>
      <c r="I25" s="40"/>
      <c r="J25" s="40"/>
      <c r="K25" s="40"/>
      <c r="L25" s="52">
        <v>50</v>
      </c>
      <c r="M25" s="41"/>
      <c r="N25" s="53">
        <f t="shared" si="0"/>
        <v>50</v>
      </c>
    </row>
    <row r="26" spans="1:14" ht="21.75" customHeight="1">
      <c r="A26" s="12">
        <v>23</v>
      </c>
      <c r="B26" s="13" t="s">
        <v>47</v>
      </c>
      <c r="C26" s="13" t="s">
        <v>46</v>
      </c>
      <c r="D26" s="13"/>
      <c r="E26" s="13"/>
      <c r="F26" s="13"/>
      <c r="G26" s="41"/>
      <c r="H26" s="41"/>
      <c r="I26" s="41"/>
      <c r="J26" s="41"/>
      <c r="K26" s="41"/>
      <c r="L26" s="54"/>
      <c r="M26" s="41"/>
      <c r="N26" s="53">
        <f t="shared" si="0"/>
        <v>0</v>
      </c>
    </row>
    <row r="27" spans="1:14" s="36" customFormat="1" ht="21.75" customHeight="1">
      <c r="A27" s="38">
        <v>24</v>
      </c>
      <c r="B27" s="39" t="s">
        <v>48</v>
      </c>
      <c r="C27" s="39" t="s">
        <v>36</v>
      </c>
      <c r="D27" s="39">
        <v>60</v>
      </c>
      <c r="E27" s="39"/>
      <c r="F27" s="39"/>
      <c r="G27" s="40"/>
      <c r="H27" s="40"/>
      <c r="I27" s="40"/>
      <c r="J27" s="40"/>
      <c r="K27" s="40"/>
      <c r="L27" s="52">
        <v>60</v>
      </c>
      <c r="M27" s="41"/>
      <c r="N27" s="53">
        <f t="shared" si="0"/>
        <v>60</v>
      </c>
    </row>
    <row r="28" spans="1:14" s="36" customFormat="1" ht="25.5" customHeight="1">
      <c r="A28" s="12">
        <v>25</v>
      </c>
      <c r="B28" s="15" t="s">
        <v>49</v>
      </c>
      <c r="C28" s="15" t="s">
        <v>50</v>
      </c>
      <c r="D28" s="43">
        <v>22</v>
      </c>
      <c r="E28" s="44"/>
      <c r="F28" s="39"/>
      <c r="G28" s="40"/>
      <c r="H28" s="40"/>
      <c r="I28" s="40"/>
      <c r="J28" s="40"/>
      <c r="K28" s="40"/>
      <c r="L28" s="52"/>
      <c r="M28" s="44">
        <v>17</v>
      </c>
      <c r="N28" s="53">
        <f t="shared" si="0"/>
        <v>17</v>
      </c>
    </row>
    <row r="29" spans="1:14" s="36" customFormat="1" ht="30" customHeight="1">
      <c r="A29" s="38">
        <v>26</v>
      </c>
      <c r="B29" s="18" t="s">
        <v>51</v>
      </c>
      <c r="C29" s="18" t="s">
        <v>52</v>
      </c>
      <c r="D29" s="19">
        <v>66</v>
      </c>
      <c r="E29" s="45"/>
      <c r="F29" s="39"/>
      <c r="G29" s="40"/>
      <c r="H29" s="40"/>
      <c r="I29" s="40"/>
      <c r="J29" s="40"/>
      <c r="K29" s="40"/>
      <c r="L29" s="52"/>
      <c r="M29" s="45">
        <v>46</v>
      </c>
      <c r="N29" s="53">
        <f t="shared" si="0"/>
        <v>46</v>
      </c>
    </row>
    <row r="30" spans="1:14" s="36" customFormat="1" ht="27.75" customHeight="1">
      <c r="A30" s="12">
        <v>27</v>
      </c>
      <c r="B30" s="21" t="s">
        <v>53</v>
      </c>
      <c r="C30" s="46" t="s">
        <v>54</v>
      </c>
      <c r="D30" s="47">
        <v>84</v>
      </c>
      <c r="E30" s="48"/>
      <c r="F30" s="39"/>
      <c r="G30" s="40"/>
      <c r="H30" s="40"/>
      <c r="I30" s="40"/>
      <c r="J30" s="40"/>
      <c r="K30" s="40"/>
      <c r="L30" s="52"/>
      <c r="M30" s="55">
        <v>58</v>
      </c>
      <c r="N30" s="53">
        <f t="shared" si="0"/>
        <v>58</v>
      </c>
    </row>
    <row r="31" spans="1:14" s="36" customFormat="1" ht="27.75" customHeight="1">
      <c r="A31" s="38">
        <v>28</v>
      </c>
      <c r="B31" s="21" t="s">
        <v>55</v>
      </c>
      <c r="C31" s="46" t="s">
        <v>56</v>
      </c>
      <c r="D31" s="47">
        <v>40</v>
      </c>
      <c r="E31" s="48">
        <v>8</v>
      </c>
      <c r="F31" s="39"/>
      <c r="G31" s="40"/>
      <c r="H31" s="40"/>
      <c r="I31" s="40"/>
      <c r="J31" s="40"/>
      <c r="K31" s="40"/>
      <c r="L31" s="52"/>
      <c r="M31" s="48">
        <v>30</v>
      </c>
      <c r="N31" s="53">
        <f t="shared" si="0"/>
        <v>30</v>
      </c>
    </row>
    <row r="32" spans="1:14" s="36" customFormat="1" ht="28.5" customHeight="1">
      <c r="A32" s="12">
        <v>29</v>
      </c>
      <c r="B32" s="21" t="s">
        <v>57</v>
      </c>
      <c r="C32" s="46" t="s">
        <v>58</v>
      </c>
      <c r="D32" s="47">
        <v>10</v>
      </c>
      <c r="E32" s="48"/>
      <c r="F32" s="39"/>
      <c r="G32" s="40"/>
      <c r="H32" s="40"/>
      <c r="I32" s="40"/>
      <c r="J32" s="40"/>
      <c r="K32" s="40"/>
      <c r="L32" s="52"/>
      <c r="M32" s="48">
        <v>9</v>
      </c>
      <c r="N32" s="53">
        <f t="shared" si="0"/>
        <v>9</v>
      </c>
    </row>
    <row r="33" spans="1:14" s="36" customFormat="1" ht="27" customHeight="1">
      <c r="A33" s="38">
        <v>30</v>
      </c>
      <c r="B33" s="21" t="s">
        <v>19</v>
      </c>
      <c r="C33" s="46" t="s">
        <v>59</v>
      </c>
      <c r="D33" s="47">
        <v>89</v>
      </c>
      <c r="E33" s="48"/>
      <c r="F33" s="39"/>
      <c r="G33" s="40"/>
      <c r="H33" s="40"/>
      <c r="I33" s="40"/>
      <c r="J33" s="40"/>
      <c r="K33" s="40"/>
      <c r="L33" s="52"/>
      <c r="M33" s="48">
        <v>62</v>
      </c>
      <c r="N33" s="53">
        <f t="shared" si="0"/>
        <v>62</v>
      </c>
    </row>
    <row r="34" spans="1:14" s="36" customFormat="1" ht="27" customHeight="1">
      <c r="A34" s="38"/>
      <c r="B34" s="21"/>
      <c r="C34" s="46"/>
      <c r="D34" s="47"/>
      <c r="E34" s="48"/>
      <c r="F34" s="39"/>
      <c r="G34" s="40"/>
      <c r="H34" s="40"/>
      <c r="I34" s="40"/>
      <c r="J34" s="40"/>
      <c r="K34" s="40"/>
      <c r="L34" s="52"/>
      <c r="M34" s="56"/>
      <c r="N34" s="53"/>
    </row>
    <row r="35" spans="1:14" s="36" customFormat="1" ht="27" customHeight="1">
      <c r="A35" s="38"/>
      <c r="B35" s="21"/>
      <c r="C35" s="46"/>
      <c r="D35" s="47"/>
      <c r="E35" s="48"/>
      <c r="F35" s="39"/>
      <c r="G35" s="40"/>
      <c r="H35" s="40"/>
      <c r="I35" s="40"/>
      <c r="J35" s="40"/>
      <c r="K35" s="40"/>
      <c r="L35" s="52"/>
      <c r="M35" s="56"/>
      <c r="N35" s="53"/>
    </row>
    <row r="36" spans="1:14" ht="21.75" customHeight="1">
      <c r="A36" s="12"/>
      <c r="B36" s="13"/>
      <c r="C36" s="13"/>
      <c r="D36" s="13"/>
      <c r="E36" s="13"/>
      <c r="F36" s="13"/>
      <c r="G36" s="41"/>
      <c r="H36" s="41"/>
      <c r="I36" s="41"/>
      <c r="J36" s="41"/>
      <c r="K36" s="41"/>
      <c r="L36" s="54"/>
      <c r="M36" s="41"/>
      <c r="N36" s="53">
        <f>F36+G36+H36+I36+K36+L36+M36</f>
        <v>0</v>
      </c>
    </row>
    <row r="37" spans="1:14" ht="21.75" customHeight="1">
      <c r="A37" s="12"/>
      <c r="B37" s="13" t="s">
        <v>60</v>
      </c>
      <c r="C37" s="13"/>
      <c r="D37" s="13">
        <f aca="true" t="shared" si="1" ref="D37:M37">SUM(D4:D36)</f>
        <v>2191</v>
      </c>
      <c r="E37" s="13">
        <f t="shared" si="1"/>
        <v>428</v>
      </c>
      <c r="F37" s="13">
        <f t="shared" si="1"/>
        <v>115.49258300000001</v>
      </c>
      <c r="G37" s="13">
        <f t="shared" si="1"/>
        <v>847.236755</v>
      </c>
      <c r="H37" s="13">
        <f t="shared" si="1"/>
        <v>134.989425</v>
      </c>
      <c r="I37" s="13">
        <f t="shared" si="1"/>
        <v>23.625216</v>
      </c>
      <c r="J37" s="13">
        <f t="shared" si="1"/>
        <v>9.025</v>
      </c>
      <c r="K37" s="13">
        <f t="shared" si="1"/>
        <v>0</v>
      </c>
      <c r="L37" s="13">
        <f t="shared" si="1"/>
        <v>650.611598</v>
      </c>
      <c r="M37" s="13">
        <f t="shared" si="1"/>
        <v>310.2</v>
      </c>
      <c r="N37" s="53">
        <f>F37+G37+H37+I37+K37+L37+M37</f>
        <v>2082.155577</v>
      </c>
    </row>
    <row r="38" spans="12:13" ht="14.25">
      <c r="L38" s="57"/>
      <c r="M38" s="58"/>
    </row>
    <row r="39" spans="2:14" s="37" customFormat="1" ht="14.25">
      <c r="B39" s="37" t="s">
        <v>61</v>
      </c>
      <c r="D39" s="13">
        <v>930.1</v>
      </c>
      <c r="L39" s="59"/>
      <c r="M39" s="60"/>
      <c r="N39"/>
    </row>
    <row r="40" spans="2:14" s="37" customFormat="1" ht="14.25">
      <c r="B40" s="37" t="s">
        <v>62</v>
      </c>
      <c r="D40" s="13">
        <v>1147.2</v>
      </c>
      <c r="L40" s="59"/>
      <c r="M40" s="60"/>
      <c r="N40"/>
    </row>
    <row r="41" spans="4:13" s="37" customFormat="1" ht="14.25">
      <c r="D41" s="13"/>
      <c r="L41" s="59"/>
      <c r="M41" s="60"/>
    </row>
    <row r="42" spans="2:13" s="37" customFormat="1" ht="14.25">
      <c r="B42" s="37" t="s">
        <v>63</v>
      </c>
      <c r="D42" s="13">
        <f>SUM(D38:D41)</f>
        <v>2077.3</v>
      </c>
      <c r="F42" s="13">
        <f>D42-D37</f>
        <v>-113.69999999999982</v>
      </c>
      <c r="L42" s="61"/>
      <c r="M42" s="60"/>
    </row>
  </sheetData>
  <sheetProtection/>
  <mergeCells count="1">
    <mergeCell ref="A1:N1"/>
  </mergeCells>
  <printOptions horizontalCentered="1"/>
  <pageMargins left="0.7513888888888889" right="0.7513888888888889" top="0.8027777777777778" bottom="0.60625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4.875" style="0" customWidth="1"/>
    <col min="2" max="2" width="21.125" style="0" customWidth="1"/>
    <col min="3" max="3" width="22.625" style="0" customWidth="1"/>
    <col min="4" max="4" width="8.125" style="0" customWidth="1"/>
    <col min="5" max="5" width="6.50390625" style="0" hidden="1" customWidth="1"/>
    <col min="6" max="6" width="8.125" style="0" hidden="1" customWidth="1"/>
    <col min="7" max="8" width="6.125" style="3" customWidth="1"/>
    <col min="9" max="9" width="7.625" style="4" customWidth="1"/>
    <col min="10" max="10" width="7.625" style="5" customWidth="1"/>
    <col min="11" max="11" width="7.625" style="6" customWidth="1"/>
    <col min="12" max="12" width="7.875" style="3" customWidth="1"/>
    <col min="13" max="13" width="12.125" style="0" customWidth="1"/>
  </cols>
  <sheetData>
    <row r="1" spans="1:13" ht="25.5" customHeight="1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2" ht="16.5" customHeight="1">
      <c r="A2" s="7"/>
      <c r="B2" s="7"/>
      <c r="C2" s="7"/>
      <c r="D2" s="7"/>
      <c r="E2" s="7"/>
      <c r="F2" s="8"/>
      <c r="H2" s="8"/>
      <c r="I2" s="25"/>
      <c r="J2" s="26"/>
      <c r="K2" s="25" t="s">
        <v>65</v>
      </c>
      <c r="L2" s="25"/>
    </row>
    <row r="3" spans="1:13" s="1" customFormat="1" ht="48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66</v>
      </c>
      <c r="G3" s="10" t="s">
        <v>67</v>
      </c>
      <c r="H3" s="10" t="s">
        <v>68</v>
      </c>
      <c r="I3" s="10" t="s">
        <v>69</v>
      </c>
      <c r="J3" s="10" t="s">
        <v>70</v>
      </c>
      <c r="K3" s="10" t="s">
        <v>71</v>
      </c>
      <c r="L3" s="10" t="s">
        <v>72</v>
      </c>
      <c r="M3" s="27" t="s">
        <v>73</v>
      </c>
    </row>
    <row r="4" spans="1:13" s="2" customFormat="1" ht="21.75" customHeight="1">
      <c r="A4" s="12">
        <v>1</v>
      </c>
      <c r="B4" s="13" t="s">
        <v>21</v>
      </c>
      <c r="C4" s="13" t="s">
        <v>22</v>
      </c>
      <c r="D4" s="13">
        <v>372</v>
      </c>
      <c r="E4" s="13">
        <v>50</v>
      </c>
      <c r="F4" s="13">
        <v>60</v>
      </c>
      <c r="G4" s="14">
        <v>210</v>
      </c>
      <c r="H4" s="14">
        <v>120</v>
      </c>
      <c r="I4" s="28"/>
      <c r="J4" s="29">
        <v>40</v>
      </c>
      <c r="K4" s="14"/>
      <c r="L4" s="14">
        <f aca="true" t="shared" si="0" ref="L4:L19">G4+H4+I4+J4+K4</f>
        <v>370</v>
      </c>
      <c r="M4" s="30"/>
    </row>
    <row r="5" spans="1:13" s="2" customFormat="1" ht="21.75" customHeight="1">
      <c r="A5" s="12">
        <v>2</v>
      </c>
      <c r="B5" s="13" t="s">
        <v>42</v>
      </c>
      <c r="C5" s="13" t="s">
        <v>30</v>
      </c>
      <c r="D5" s="13">
        <v>238</v>
      </c>
      <c r="E5" s="13"/>
      <c r="F5" s="13">
        <v>60</v>
      </c>
      <c r="G5" s="14"/>
      <c r="H5" s="14">
        <v>184</v>
      </c>
      <c r="I5" s="28"/>
      <c r="J5" s="29">
        <v>54</v>
      </c>
      <c r="K5" s="14"/>
      <c r="L5" s="14">
        <f t="shared" si="0"/>
        <v>238</v>
      </c>
      <c r="M5" s="30"/>
    </row>
    <row r="6" spans="1:13" s="2" customFormat="1" ht="21.75" customHeight="1">
      <c r="A6" s="12">
        <v>3</v>
      </c>
      <c r="B6" s="15" t="s">
        <v>49</v>
      </c>
      <c r="C6" s="15" t="s">
        <v>50</v>
      </c>
      <c r="D6" s="16">
        <v>22</v>
      </c>
      <c r="E6" s="17"/>
      <c r="F6" s="13"/>
      <c r="G6" s="14"/>
      <c r="H6" s="14"/>
      <c r="I6" s="17">
        <v>17</v>
      </c>
      <c r="J6" s="17">
        <v>5</v>
      </c>
      <c r="K6" s="17"/>
      <c r="L6" s="14">
        <f t="shared" si="0"/>
        <v>22</v>
      </c>
      <c r="M6" s="30"/>
    </row>
    <row r="7" spans="1:13" s="2" customFormat="1" ht="21.75" customHeight="1">
      <c r="A7" s="12">
        <v>4</v>
      </c>
      <c r="B7" s="18" t="s">
        <v>51</v>
      </c>
      <c r="C7" s="18" t="s">
        <v>52</v>
      </c>
      <c r="D7" s="19">
        <v>66</v>
      </c>
      <c r="E7" s="20"/>
      <c r="F7" s="13"/>
      <c r="G7" s="14"/>
      <c r="H7" s="14"/>
      <c r="I7" s="20">
        <v>46</v>
      </c>
      <c r="J7" s="17">
        <v>20</v>
      </c>
      <c r="K7" s="17"/>
      <c r="L7" s="14">
        <f t="shared" si="0"/>
        <v>66</v>
      </c>
      <c r="M7" s="30"/>
    </row>
    <row r="8" spans="1:13" s="2" customFormat="1" ht="21.75" customHeight="1">
      <c r="A8" s="12">
        <v>5</v>
      </c>
      <c r="B8" s="21" t="s">
        <v>53</v>
      </c>
      <c r="C8" s="21" t="s">
        <v>54</v>
      </c>
      <c r="D8" s="22">
        <v>84</v>
      </c>
      <c r="E8" s="23"/>
      <c r="F8" s="13"/>
      <c r="G8" s="14"/>
      <c r="H8" s="24"/>
      <c r="I8" s="23">
        <v>58</v>
      </c>
      <c r="J8" s="31">
        <v>26</v>
      </c>
      <c r="K8" s="31"/>
      <c r="L8" s="14">
        <f t="shared" si="0"/>
        <v>84</v>
      </c>
      <c r="M8" s="30"/>
    </row>
    <row r="9" spans="1:13" s="2" customFormat="1" ht="21.75" customHeight="1">
      <c r="A9" s="12">
        <v>6</v>
      </c>
      <c r="B9" s="21" t="s">
        <v>55</v>
      </c>
      <c r="C9" s="21" t="s">
        <v>56</v>
      </c>
      <c r="D9" s="22">
        <v>50</v>
      </c>
      <c r="E9" s="23">
        <v>8</v>
      </c>
      <c r="F9" s="13">
        <v>18</v>
      </c>
      <c r="G9" s="14"/>
      <c r="H9" s="14"/>
      <c r="I9" s="23">
        <v>30</v>
      </c>
      <c r="J9" s="31">
        <v>20</v>
      </c>
      <c r="K9" s="31"/>
      <c r="L9" s="14">
        <f t="shared" si="0"/>
        <v>50</v>
      </c>
      <c r="M9" s="30"/>
    </row>
    <row r="10" spans="1:13" s="2" customFormat="1" ht="21.75" customHeight="1">
      <c r="A10" s="12">
        <v>7</v>
      </c>
      <c r="B10" s="21" t="s">
        <v>19</v>
      </c>
      <c r="C10" s="21" t="s">
        <v>59</v>
      </c>
      <c r="D10" s="22">
        <v>89</v>
      </c>
      <c r="E10" s="23"/>
      <c r="F10" s="13"/>
      <c r="G10" s="14"/>
      <c r="H10" s="14"/>
      <c r="I10" s="23">
        <v>62</v>
      </c>
      <c r="J10" s="31">
        <v>27</v>
      </c>
      <c r="K10" s="31"/>
      <c r="L10" s="14">
        <f t="shared" si="0"/>
        <v>89</v>
      </c>
      <c r="M10" s="30"/>
    </row>
    <row r="11" spans="1:13" s="2" customFormat="1" ht="21.75" customHeight="1">
      <c r="A11" s="12">
        <v>8</v>
      </c>
      <c r="B11" s="21" t="s">
        <v>74</v>
      </c>
      <c r="C11" s="21" t="s">
        <v>75</v>
      </c>
      <c r="D11" s="22">
        <v>28</v>
      </c>
      <c r="E11" s="23"/>
      <c r="F11" s="13"/>
      <c r="G11" s="14"/>
      <c r="H11" s="14"/>
      <c r="I11" s="31"/>
      <c r="J11" s="31">
        <v>28</v>
      </c>
      <c r="K11" s="31"/>
      <c r="L11" s="14">
        <f t="shared" si="0"/>
        <v>28</v>
      </c>
      <c r="M11" s="30"/>
    </row>
    <row r="12" spans="1:13" s="2" customFormat="1" ht="21.75" customHeight="1">
      <c r="A12" s="12">
        <v>9</v>
      </c>
      <c r="B12" s="21" t="s">
        <v>76</v>
      </c>
      <c r="C12" s="21" t="s">
        <v>77</v>
      </c>
      <c r="D12" s="22">
        <v>110</v>
      </c>
      <c r="E12" s="23">
        <v>110</v>
      </c>
      <c r="F12" s="13"/>
      <c r="G12" s="14"/>
      <c r="H12" s="14"/>
      <c r="I12" s="31"/>
      <c r="J12" s="32"/>
      <c r="K12" s="33">
        <v>110</v>
      </c>
      <c r="L12" s="14">
        <f t="shared" si="0"/>
        <v>110</v>
      </c>
      <c r="M12" s="34" t="s">
        <v>78</v>
      </c>
    </row>
    <row r="13" spans="1:13" s="2" customFormat="1" ht="21.75" customHeight="1">
      <c r="A13" s="12">
        <v>10</v>
      </c>
      <c r="B13" s="21" t="s">
        <v>79</v>
      </c>
      <c r="C13" s="21" t="s">
        <v>80</v>
      </c>
      <c r="D13" s="22">
        <v>50</v>
      </c>
      <c r="E13" s="23">
        <v>50</v>
      </c>
      <c r="F13" s="13"/>
      <c r="G13" s="14"/>
      <c r="H13" s="14"/>
      <c r="I13" s="31"/>
      <c r="J13" s="32"/>
      <c r="K13" s="33">
        <v>50</v>
      </c>
      <c r="L13" s="14">
        <f t="shared" si="0"/>
        <v>50</v>
      </c>
      <c r="M13" s="34" t="s">
        <v>78</v>
      </c>
    </row>
    <row r="14" spans="1:13" s="2" customFormat="1" ht="21.75" customHeight="1">
      <c r="A14" s="12">
        <v>11</v>
      </c>
      <c r="B14" s="13" t="s">
        <v>41</v>
      </c>
      <c r="C14" s="13" t="s">
        <v>81</v>
      </c>
      <c r="D14" s="13">
        <v>338.4</v>
      </c>
      <c r="E14" s="13">
        <v>13.7</v>
      </c>
      <c r="F14" s="13"/>
      <c r="G14" s="14">
        <v>271</v>
      </c>
      <c r="H14" s="14"/>
      <c r="I14" s="28">
        <v>53.7</v>
      </c>
      <c r="J14" s="35"/>
      <c r="K14" s="35">
        <v>13.7</v>
      </c>
      <c r="L14" s="14">
        <f t="shared" si="0"/>
        <v>338.4</v>
      </c>
      <c r="M14" s="30"/>
    </row>
    <row r="15" spans="1:13" s="2" customFormat="1" ht="21.75" customHeight="1">
      <c r="A15" s="12">
        <v>12</v>
      </c>
      <c r="B15" s="13" t="s">
        <v>82</v>
      </c>
      <c r="C15" s="13" t="s">
        <v>17</v>
      </c>
      <c r="D15" s="13">
        <v>76</v>
      </c>
      <c r="E15" s="13"/>
      <c r="F15" s="13"/>
      <c r="G15" s="14"/>
      <c r="H15" s="14"/>
      <c r="I15" s="28"/>
      <c r="J15" s="35"/>
      <c r="K15" s="35">
        <v>76</v>
      </c>
      <c r="L15" s="14">
        <f t="shared" si="0"/>
        <v>76</v>
      </c>
      <c r="M15" s="34" t="s">
        <v>83</v>
      </c>
    </row>
    <row r="16" spans="1:13" s="2" customFormat="1" ht="21.75" customHeight="1">
      <c r="A16" s="12">
        <v>13</v>
      </c>
      <c r="B16" s="13" t="s">
        <v>48</v>
      </c>
      <c r="C16" s="13" t="s">
        <v>36</v>
      </c>
      <c r="D16" s="13">
        <v>50</v>
      </c>
      <c r="E16" s="13"/>
      <c r="F16" s="13"/>
      <c r="G16" s="14"/>
      <c r="H16" s="14"/>
      <c r="I16" s="28"/>
      <c r="J16" s="35"/>
      <c r="K16" s="35">
        <v>50</v>
      </c>
      <c r="L16" s="14">
        <f t="shared" si="0"/>
        <v>50</v>
      </c>
      <c r="M16" s="34" t="s">
        <v>83</v>
      </c>
    </row>
    <row r="17" spans="1:13" ht="21.75" customHeight="1">
      <c r="A17" s="12">
        <v>14</v>
      </c>
      <c r="B17" s="13" t="s">
        <v>84</v>
      </c>
      <c r="C17" s="13" t="s">
        <v>85</v>
      </c>
      <c r="D17" s="13">
        <v>30</v>
      </c>
      <c r="E17" s="13"/>
      <c r="F17" s="13"/>
      <c r="G17" s="14"/>
      <c r="H17" s="14"/>
      <c r="I17" s="28"/>
      <c r="J17" s="35"/>
      <c r="K17" s="35">
        <v>30</v>
      </c>
      <c r="L17" s="14">
        <f t="shared" si="0"/>
        <v>30</v>
      </c>
      <c r="M17" s="34" t="s">
        <v>83</v>
      </c>
    </row>
    <row r="18" spans="1:13" ht="21.75" customHeight="1">
      <c r="A18" s="12">
        <v>15</v>
      </c>
      <c r="B18" s="13" t="s">
        <v>45</v>
      </c>
      <c r="C18" s="13" t="s">
        <v>85</v>
      </c>
      <c r="D18" s="13">
        <v>180</v>
      </c>
      <c r="E18" s="13"/>
      <c r="F18" s="13"/>
      <c r="G18" s="14"/>
      <c r="H18" s="14"/>
      <c r="I18" s="28"/>
      <c r="J18" s="35"/>
      <c r="K18" s="35">
        <v>180</v>
      </c>
      <c r="L18" s="14">
        <f t="shared" si="0"/>
        <v>180</v>
      </c>
      <c r="M18" s="34" t="s">
        <v>86</v>
      </c>
    </row>
    <row r="19" spans="1:13" ht="21.75" customHeight="1">
      <c r="A19" s="12">
        <v>16</v>
      </c>
      <c r="B19" s="13" t="s">
        <v>38</v>
      </c>
      <c r="C19" s="13" t="s">
        <v>87</v>
      </c>
      <c r="D19" s="13">
        <v>60</v>
      </c>
      <c r="E19" s="13"/>
      <c r="F19" s="13"/>
      <c r="G19" s="14"/>
      <c r="H19" s="14"/>
      <c r="I19" s="28"/>
      <c r="J19" s="35"/>
      <c r="K19" s="35">
        <v>60</v>
      </c>
      <c r="L19" s="14">
        <f t="shared" si="0"/>
        <v>60</v>
      </c>
      <c r="M19" s="34" t="s">
        <v>86</v>
      </c>
    </row>
    <row r="20" spans="1:13" ht="21.75" customHeight="1">
      <c r="A20" s="12"/>
      <c r="B20" s="13"/>
      <c r="C20" s="13"/>
      <c r="D20" s="13"/>
      <c r="E20" s="13"/>
      <c r="F20" s="13"/>
      <c r="G20" s="14"/>
      <c r="H20" s="14"/>
      <c r="I20" s="28"/>
      <c r="J20" s="35"/>
      <c r="K20" s="14"/>
      <c r="L20" s="14"/>
      <c r="M20" s="30"/>
    </row>
    <row r="21" spans="1:13" ht="21.75" customHeight="1">
      <c r="A21" s="12"/>
      <c r="B21" s="13" t="s">
        <v>60</v>
      </c>
      <c r="C21" s="13"/>
      <c r="D21" s="13">
        <f aca="true" t="shared" si="1" ref="D21:J21">SUM(D4:D14)</f>
        <v>1447.4</v>
      </c>
      <c r="E21" s="13">
        <f t="shared" si="1"/>
        <v>231.7</v>
      </c>
      <c r="F21" s="13">
        <f t="shared" si="1"/>
        <v>138</v>
      </c>
      <c r="G21" s="13">
        <f t="shared" si="1"/>
        <v>481</v>
      </c>
      <c r="H21" s="13">
        <f t="shared" si="1"/>
        <v>304</v>
      </c>
      <c r="I21" s="13">
        <f t="shared" si="1"/>
        <v>266.7</v>
      </c>
      <c r="J21" s="13">
        <f t="shared" si="1"/>
        <v>220</v>
      </c>
      <c r="K21" s="10">
        <f>SUM(K4:K20)</f>
        <v>569.7</v>
      </c>
      <c r="L21" s="13">
        <f>SUM(L4:L20)</f>
        <v>1841.4</v>
      </c>
      <c r="M21" s="30"/>
    </row>
  </sheetData>
  <sheetProtection/>
  <mergeCells count="2">
    <mergeCell ref="A1:M1"/>
    <mergeCell ref="K2:L2"/>
  </mergeCells>
  <printOptions horizontalCentered="1"/>
  <pageMargins left="0.7513888888888889" right="0.7513888888888889" top="0.8027777777777778" bottom="0.60625" header="0.5" footer="0.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lenovo-2</dc:creator>
  <cp:keywords/>
  <dc:description/>
  <cp:lastModifiedBy>gyb1</cp:lastModifiedBy>
  <cp:lastPrinted>2020-10-23T02:13:24Z</cp:lastPrinted>
  <dcterms:created xsi:type="dcterms:W3CDTF">2019-02-13T02:51:11Z</dcterms:created>
  <dcterms:modified xsi:type="dcterms:W3CDTF">2023-09-14T01:48:04Z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B71D1E0066F94424993DCADF098C01C2</vt:lpwstr>
  </property>
</Properties>
</file>