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<sst xmlns="http://schemas.openxmlformats.org/spreadsheetml/2006/main" count="34" uniqueCount="30">
  <si>
    <r>
      <t>舒城县</t>
    </r>
    <r>
      <rPr>
        <sz val="18"/>
        <color rgb="FF000000"/>
        <rFont val="Times New Roman"/>
        <charset val="134"/>
      </rPr>
      <t>2024</t>
    </r>
    <r>
      <rPr>
        <sz val="18"/>
        <color rgb="FF000000"/>
        <rFont val="方正小标宋简体"/>
        <charset val="134"/>
      </rPr>
      <t>年双季稻专项补贴资金分配表</t>
    </r>
  </si>
  <si>
    <t xml:space="preserve">                    单位：亩、元</t>
  </si>
  <si>
    <t>序号</t>
  </si>
  <si>
    <t>乡镇</t>
  </si>
  <si>
    <t>种植面积及补贴标准</t>
  </si>
  <si>
    <t>合计金额</t>
  </si>
  <si>
    <t>早稻</t>
  </si>
  <si>
    <t>补贴标准</t>
  </si>
  <si>
    <t>小计</t>
  </si>
  <si>
    <t>再生稻</t>
  </si>
  <si>
    <t>双晚</t>
  </si>
  <si>
    <t>万佛湖镇</t>
  </si>
  <si>
    <t>百神庙镇</t>
  </si>
  <si>
    <t>高峰乡</t>
  </si>
  <si>
    <t>千人桥镇</t>
  </si>
  <si>
    <t>春秋乡</t>
  </si>
  <si>
    <t>张母桥镇</t>
  </si>
  <si>
    <t>干汊河镇</t>
  </si>
  <si>
    <t>杭埠镇</t>
  </si>
  <si>
    <t>山七镇</t>
  </si>
  <si>
    <t>阙店乡</t>
  </si>
  <si>
    <t>城关镇</t>
  </si>
  <si>
    <t>舒茶镇</t>
  </si>
  <si>
    <t>南港镇</t>
  </si>
  <si>
    <t>柏林乡</t>
  </si>
  <si>
    <t>棠树乡</t>
  </si>
  <si>
    <t>桃溪镇</t>
  </si>
  <si>
    <t>汤池镇</t>
  </si>
  <si>
    <t>县界丰公司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</si>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</sst>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8"/>
      <color rgb="FF000000"/>
      <name val="方正小标宋简体"/>
      <charset val="134"/>
    </font>
    <font>
      <b/>
      <sz val="22"/>
      <color rgb="FF000000"/>
      <name val="仿宋"/>
      <charset val="134"/>
    </font>
    <font>
      <sz val="14"/>
      <color rgb="FF000000"/>
      <name val="仿宋"/>
      <charset val="134"/>
    </font>
    <font>
      <b/>
      <sz val="16"/>
      <color rgb="FF000000"/>
      <name val="仿宋"/>
      <charset val="134"/>
    </font>
    <font>
      <b/>
      <sz val="16"/>
      <color theme="1"/>
      <name val="仿宋"/>
      <charset val="134"/>
    </font>
    <font>
      <b/>
      <sz val="14"/>
      <color rgb="FF000000"/>
      <name val="仿宋"/>
      <charset val="134"/>
    </font>
    <font>
      <b/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justify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justify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176" fontId="4" fillId="0" borderId="9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vertical="center"/>
    </xf>
    <xf numFmtId="0" fontId="8" fillId="0" borderId="4" xfId="0" applyFont="1" applyFill="1" applyBorder="1">
      <alignment vertical="center"/>
    </xf>
    <xf numFmtId="176" fontId="8" fillId="0" borderId="4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justify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5"/>
  <sheetViews>
    <sheetView tabSelected="1" workbookViewId="0">
      <selection activeCell="A1" sqref="A1:O1"/>
    </sheetView>
  </sheetViews>
  <sheetFormatPr defaultColWidth="9" defaultRowHeight="25" customHeight="1"/>
  <cols>
    <col min="1" max="2" width="9" style="1"/>
    <col min="3" max="3" width="7.125" style="1" customWidth="1"/>
    <col min="4" max="4" width="14.5" style="1"/>
    <col min="5" max="5" width="13.875" style="1" customWidth="1"/>
    <col min="6" max="6" width="13.125" style="1"/>
    <col min="7" max="7" width="10.75" style="1" customWidth="1"/>
    <col min="8" max="8" width="15.125" style="1" customWidth="1"/>
    <col min="9" max="9" width="15.875" style="2"/>
    <col min="10" max="10" width="11" style="1" customWidth="1"/>
    <col min="11" max="11" width="11.75" style="1" customWidth="1"/>
    <col min="12" max="12" width="11.5" style="3" customWidth="1"/>
    <col min="13" max="14" width="9" style="1" hidden="1" customWidth="1"/>
    <col min="15" max="15" width="15.5" style="2" customWidth="1"/>
    <col min="16" max="16" width="9" style="1"/>
    <col min="17" max="17" width="15.875" style="1"/>
    <col min="18" max="16384" width="9" style="1"/>
  </cols>
  <sheetData>
    <row r="1" ht="42" customHeight="1" spans="1:2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31"/>
      <c r="Q1" s="31"/>
      <c r="R1" s="31"/>
      <c r="S1" s="31"/>
      <c r="T1" s="31"/>
      <c r="U1" s="31"/>
    </row>
    <row r="2" customHeight="1" spans="1:21">
      <c r="A2" s="6" t="s">
        <v>1</v>
      </c>
      <c r="B2" s="6"/>
      <c r="C2" s="6"/>
      <c r="D2" s="6"/>
      <c r="E2" s="6"/>
      <c r="F2" s="6"/>
      <c r="G2" s="6"/>
      <c r="H2" s="6"/>
      <c r="I2" s="32"/>
      <c r="J2" s="6"/>
      <c r="K2" s="6"/>
      <c r="L2" s="6"/>
      <c r="M2" s="6"/>
      <c r="N2" s="6"/>
      <c r="O2" s="6"/>
      <c r="P2" s="30"/>
      <c r="Q2" s="30"/>
      <c r="R2" s="30"/>
      <c r="S2" s="30"/>
      <c r="T2" s="30"/>
      <c r="U2" s="30"/>
    </row>
    <row r="3" ht="40" customHeight="1" spans="1:15">
      <c r="A3" s="7" t="s">
        <v>2</v>
      </c>
      <c r="B3" s="8" t="s">
        <v>3</v>
      </c>
      <c r="C3" s="9"/>
      <c r="D3" s="10" t="s">
        <v>4</v>
      </c>
      <c r="E3" s="10"/>
      <c r="F3" s="10"/>
      <c r="G3" s="10"/>
      <c r="H3" s="10"/>
      <c r="I3" s="33"/>
      <c r="J3" s="10"/>
      <c r="K3" s="10"/>
      <c r="L3" s="33"/>
      <c r="O3" s="34" t="s">
        <v>5</v>
      </c>
    </row>
    <row r="4" ht="39" customHeight="1" spans="1:19">
      <c r="A4" s="11"/>
      <c r="B4" s="12"/>
      <c r="C4" s="13"/>
      <c r="D4" s="14" t="s">
        <v>6</v>
      </c>
      <c r="E4" s="14" t="s">
        <v>7</v>
      </c>
      <c r="F4" s="14" t="s">
        <v>8</v>
      </c>
      <c r="G4" s="14" t="s">
        <v>9</v>
      </c>
      <c r="H4" s="14" t="s">
        <v>7</v>
      </c>
      <c r="I4" s="35" t="s">
        <v>8</v>
      </c>
      <c r="J4" s="14" t="s">
        <v>10</v>
      </c>
      <c r="K4" s="14" t="s">
        <v>7</v>
      </c>
      <c r="L4" s="35" t="s">
        <v>8</v>
      </c>
      <c r="M4" s="29"/>
      <c r="N4" s="29"/>
      <c r="O4" s="36"/>
      <c r="P4" s="37"/>
      <c r="Q4" s="37"/>
      <c r="R4" s="37"/>
      <c r="S4" s="37"/>
    </row>
    <row r="5" customHeight="1" spans="1:19">
      <c r="A5" s="15">
        <v>1</v>
      </c>
      <c r="B5" s="15" t="s">
        <v>11</v>
      </c>
      <c r="C5" s="15"/>
      <c r="D5" s="15">
        <v>0</v>
      </c>
      <c r="E5" s="15">
        <v>100</v>
      </c>
      <c r="F5" s="15">
        <v>0</v>
      </c>
      <c r="G5" s="15">
        <v>1926.63</v>
      </c>
      <c r="H5" s="16">
        <v>131.556559</v>
      </c>
      <c r="I5" s="38">
        <f>G5*H5</f>
        <v>253460.81326617</v>
      </c>
      <c r="J5" s="15">
        <v>0</v>
      </c>
      <c r="K5" s="15">
        <v>100</v>
      </c>
      <c r="L5" s="39">
        <f>J5*K5</f>
        <v>0</v>
      </c>
      <c r="M5" s="29"/>
      <c r="N5" s="29"/>
      <c r="O5" s="40">
        <f>F5+I5+L5</f>
        <v>253460.81326617</v>
      </c>
      <c r="P5" s="37"/>
      <c r="Q5" s="37"/>
      <c r="R5" s="37"/>
      <c r="S5" s="37"/>
    </row>
    <row r="6" customHeight="1" spans="1:15">
      <c r="A6" s="15">
        <v>2</v>
      </c>
      <c r="B6" s="15" t="s">
        <v>12</v>
      </c>
      <c r="C6" s="15"/>
      <c r="D6" s="15">
        <v>2737.1</v>
      </c>
      <c r="E6" s="15">
        <v>100</v>
      </c>
      <c r="F6" s="15">
        <f>D6*E6</f>
        <v>273710</v>
      </c>
      <c r="G6" s="15">
        <v>490.5</v>
      </c>
      <c r="H6" s="16">
        <v>131.556559</v>
      </c>
      <c r="I6" s="38">
        <f t="shared" ref="I6:I22" si="0">G6*H6</f>
        <v>64528.4921895</v>
      </c>
      <c r="J6" s="15">
        <v>2667.3</v>
      </c>
      <c r="K6" s="15">
        <v>100</v>
      </c>
      <c r="L6" s="39">
        <f t="shared" ref="L6:L21" si="1">J6*K6</f>
        <v>266730</v>
      </c>
      <c r="O6" s="40">
        <f t="shared" ref="O6:O22" si="2">F6+I6+L6</f>
        <v>604968.4921895</v>
      </c>
    </row>
    <row r="7" customHeight="1" spans="1:15">
      <c r="A7" s="15">
        <v>3</v>
      </c>
      <c r="B7" s="15" t="s">
        <v>13</v>
      </c>
      <c r="C7" s="15"/>
      <c r="D7" s="15">
        <v>0</v>
      </c>
      <c r="E7" s="15">
        <v>100</v>
      </c>
      <c r="F7" s="15">
        <f t="shared" ref="F7:F21" si="3">D7*E7</f>
        <v>0</v>
      </c>
      <c r="G7" s="15">
        <v>200</v>
      </c>
      <c r="H7" s="16">
        <v>131.556559</v>
      </c>
      <c r="I7" s="38">
        <f t="shared" si="0"/>
        <v>26311.3118</v>
      </c>
      <c r="J7" s="15">
        <v>0</v>
      </c>
      <c r="K7" s="15">
        <v>100</v>
      </c>
      <c r="L7" s="39">
        <f t="shared" si="1"/>
        <v>0</v>
      </c>
      <c r="O7" s="40">
        <f t="shared" si="2"/>
        <v>26311.3118</v>
      </c>
    </row>
    <row r="8" customHeight="1" spans="1:15">
      <c r="A8" s="15">
        <v>4</v>
      </c>
      <c r="B8" s="15" t="s">
        <v>14</v>
      </c>
      <c r="C8" s="15"/>
      <c r="D8" s="16">
        <v>819.92</v>
      </c>
      <c r="E8" s="15">
        <v>100</v>
      </c>
      <c r="F8" s="15">
        <f t="shared" si="3"/>
        <v>81992</v>
      </c>
      <c r="G8" s="16">
        <v>833.5</v>
      </c>
      <c r="H8" s="16">
        <v>131.556559</v>
      </c>
      <c r="I8" s="38">
        <f t="shared" si="0"/>
        <v>109652.3919265</v>
      </c>
      <c r="J8" s="16">
        <v>789.92</v>
      </c>
      <c r="K8" s="15">
        <v>100</v>
      </c>
      <c r="L8" s="39">
        <f t="shared" si="1"/>
        <v>78992</v>
      </c>
      <c r="O8" s="40">
        <f t="shared" si="2"/>
        <v>270636.3919265</v>
      </c>
    </row>
    <row r="9" customHeight="1" spans="1:15">
      <c r="A9" s="15">
        <v>5</v>
      </c>
      <c r="B9" s="15" t="s">
        <v>15</v>
      </c>
      <c r="C9" s="15"/>
      <c r="D9" s="15">
        <v>0</v>
      </c>
      <c r="E9" s="15">
        <v>100</v>
      </c>
      <c r="F9" s="15">
        <f t="shared" si="3"/>
        <v>0</v>
      </c>
      <c r="G9" s="15">
        <v>300</v>
      </c>
      <c r="H9" s="16">
        <v>131.556559</v>
      </c>
      <c r="I9" s="38">
        <f t="shared" si="0"/>
        <v>39466.9677</v>
      </c>
      <c r="J9" s="15">
        <v>0</v>
      </c>
      <c r="K9" s="15">
        <v>100</v>
      </c>
      <c r="L9" s="39">
        <f t="shared" si="1"/>
        <v>0</v>
      </c>
      <c r="O9" s="40">
        <f t="shared" si="2"/>
        <v>39466.9677</v>
      </c>
    </row>
    <row r="10" customHeight="1" spans="1:15">
      <c r="A10" s="15">
        <v>6</v>
      </c>
      <c r="B10" s="15" t="s">
        <v>16</v>
      </c>
      <c r="C10" s="15"/>
      <c r="D10" s="15">
        <v>0</v>
      </c>
      <c r="E10" s="15">
        <v>100</v>
      </c>
      <c r="F10" s="15">
        <f t="shared" si="3"/>
        <v>0</v>
      </c>
      <c r="G10" s="17">
        <v>490</v>
      </c>
      <c r="H10" s="16">
        <v>131.556559</v>
      </c>
      <c r="I10" s="38">
        <f t="shared" si="0"/>
        <v>64462.71391</v>
      </c>
      <c r="J10" s="15">
        <v>0</v>
      </c>
      <c r="K10" s="15">
        <v>100</v>
      </c>
      <c r="L10" s="39">
        <f t="shared" si="1"/>
        <v>0</v>
      </c>
      <c r="O10" s="40">
        <f t="shared" si="2"/>
        <v>64462.71391</v>
      </c>
    </row>
    <row r="11" customHeight="1" spans="1:15">
      <c r="A11" s="15">
        <v>7</v>
      </c>
      <c r="B11" s="15" t="s">
        <v>17</v>
      </c>
      <c r="C11" s="15"/>
      <c r="D11" s="15">
        <v>10</v>
      </c>
      <c r="E11" s="15">
        <v>100</v>
      </c>
      <c r="F11" s="15">
        <f t="shared" si="3"/>
        <v>1000</v>
      </c>
      <c r="G11" s="15">
        <v>267</v>
      </c>
      <c r="H11" s="16">
        <v>131.556559</v>
      </c>
      <c r="I11" s="38">
        <f t="shared" si="0"/>
        <v>35125.601253</v>
      </c>
      <c r="J11" s="15">
        <v>0</v>
      </c>
      <c r="K11" s="15">
        <v>100</v>
      </c>
      <c r="L11" s="39">
        <f t="shared" si="1"/>
        <v>0</v>
      </c>
      <c r="O11" s="40">
        <f t="shared" si="2"/>
        <v>36125.601253</v>
      </c>
    </row>
    <row r="12" customHeight="1" spans="1:15">
      <c r="A12" s="15">
        <v>8</v>
      </c>
      <c r="B12" s="15" t="s">
        <v>18</v>
      </c>
      <c r="C12" s="15"/>
      <c r="D12" s="15">
        <v>310.2</v>
      </c>
      <c r="E12" s="15">
        <v>100</v>
      </c>
      <c r="F12" s="15">
        <f t="shared" si="3"/>
        <v>31020</v>
      </c>
      <c r="G12" s="15">
        <v>140</v>
      </c>
      <c r="H12" s="16">
        <v>131.556559</v>
      </c>
      <c r="I12" s="38">
        <f t="shared" si="0"/>
        <v>18417.91826</v>
      </c>
      <c r="J12" s="15">
        <v>310.2</v>
      </c>
      <c r="K12" s="15">
        <v>100</v>
      </c>
      <c r="L12" s="39">
        <f t="shared" si="1"/>
        <v>31020</v>
      </c>
      <c r="O12" s="40">
        <f t="shared" si="2"/>
        <v>80457.91826</v>
      </c>
    </row>
    <row r="13" customHeight="1" spans="1:15">
      <c r="A13" s="15">
        <v>9</v>
      </c>
      <c r="B13" s="15" t="s">
        <v>19</v>
      </c>
      <c r="C13" s="15"/>
      <c r="D13" s="15">
        <v>0</v>
      </c>
      <c r="E13" s="15">
        <v>100</v>
      </c>
      <c r="F13" s="15">
        <f t="shared" si="3"/>
        <v>0</v>
      </c>
      <c r="G13" s="15">
        <v>200</v>
      </c>
      <c r="H13" s="16">
        <v>131.556559</v>
      </c>
      <c r="I13" s="38">
        <f t="shared" si="0"/>
        <v>26311.3118</v>
      </c>
      <c r="J13" s="15">
        <v>0</v>
      </c>
      <c r="K13" s="15">
        <v>100</v>
      </c>
      <c r="L13" s="39">
        <f t="shared" si="1"/>
        <v>0</v>
      </c>
      <c r="O13" s="40">
        <f t="shared" si="2"/>
        <v>26311.3118</v>
      </c>
    </row>
    <row r="14" customHeight="1" spans="1:15">
      <c r="A14" s="15">
        <v>10</v>
      </c>
      <c r="B14" s="15" t="s">
        <v>20</v>
      </c>
      <c r="C14" s="15"/>
      <c r="D14" s="15">
        <v>0</v>
      </c>
      <c r="E14" s="15">
        <v>100</v>
      </c>
      <c r="F14" s="15">
        <f t="shared" si="3"/>
        <v>0</v>
      </c>
      <c r="G14" s="15">
        <v>660</v>
      </c>
      <c r="H14" s="16">
        <v>131.556559</v>
      </c>
      <c r="I14" s="38">
        <f t="shared" si="0"/>
        <v>86827.32894</v>
      </c>
      <c r="J14" s="15">
        <v>0</v>
      </c>
      <c r="K14" s="15">
        <v>100</v>
      </c>
      <c r="L14" s="39">
        <f t="shared" si="1"/>
        <v>0</v>
      </c>
      <c r="O14" s="40">
        <f t="shared" si="2"/>
        <v>86827.32894</v>
      </c>
    </row>
    <row r="15" customHeight="1" spans="1:15">
      <c r="A15" s="15">
        <v>11</v>
      </c>
      <c r="B15" s="15" t="s">
        <v>21</v>
      </c>
      <c r="C15" s="15"/>
      <c r="D15" s="15">
        <v>0</v>
      </c>
      <c r="E15" s="15">
        <v>100</v>
      </c>
      <c r="F15" s="15">
        <f t="shared" si="3"/>
        <v>0</v>
      </c>
      <c r="G15" s="15">
        <v>110</v>
      </c>
      <c r="H15" s="16">
        <v>131.556559</v>
      </c>
      <c r="I15" s="38">
        <f t="shared" si="0"/>
        <v>14471.22149</v>
      </c>
      <c r="J15" s="15">
        <v>0</v>
      </c>
      <c r="K15" s="15">
        <v>100</v>
      </c>
      <c r="L15" s="39">
        <f t="shared" si="1"/>
        <v>0</v>
      </c>
      <c r="O15" s="40">
        <f t="shared" si="2"/>
        <v>14471.22149</v>
      </c>
    </row>
    <row r="16" customHeight="1" spans="1:17">
      <c r="A16" s="15">
        <v>12</v>
      </c>
      <c r="B16" s="15" t="s">
        <v>22</v>
      </c>
      <c r="C16" s="15"/>
      <c r="D16" s="15">
        <v>2235.44</v>
      </c>
      <c r="E16" s="15">
        <v>100</v>
      </c>
      <c r="F16" s="15">
        <f t="shared" si="3"/>
        <v>223544</v>
      </c>
      <c r="G16" s="15">
        <v>691.5</v>
      </c>
      <c r="H16" s="16">
        <v>131.556559</v>
      </c>
      <c r="I16" s="38">
        <f t="shared" si="0"/>
        <v>90971.3605485</v>
      </c>
      <c r="J16" s="15">
        <v>2163.54</v>
      </c>
      <c r="K16" s="15">
        <v>100</v>
      </c>
      <c r="L16" s="39">
        <f t="shared" si="1"/>
        <v>216354</v>
      </c>
      <c r="O16" s="40">
        <f t="shared" si="2"/>
        <v>530869.3605485</v>
      </c>
      <c r="Q16" s="3"/>
    </row>
    <row r="17" customHeight="1" spans="1:15">
      <c r="A17" s="15">
        <v>13</v>
      </c>
      <c r="B17" s="15" t="s">
        <v>23</v>
      </c>
      <c r="C17" s="15"/>
      <c r="D17" s="15">
        <v>808.01</v>
      </c>
      <c r="E17" s="15">
        <v>100</v>
      </c>
      <c r="F17" s="15">
        <f t="shared" si="3"/>
        <v>80801</v>
      </c>
      <c r="G17" s="18">
        <v>660</v>
      </c>
      <c r="H17" s="16">
        <v>131.556559</v>
      </c>
      <c r="I17" s="2">
        <v>86829</v>
      </c>
      <c r="J17" s="18">
        <v>700.9</v>
      </c>
      <c r="K17" s="15">
        <v>100</v>
      </c>
      <c r="L17" s="39">
        <f t="shared" si="1"/>
        <v>70090</v>
      </c>
      <c r="O17" s="40">
        <f t="shared" si="2"/>
        <v>237720</v>
      </c>
    </row>
    <row r="18" customHeight="1" spans="1:15">
      <c r="A18" s="15">
        <v>14</v>
      </c>
      <c r="B18" s="17" t="s">
        <v>24</v>
      </c>
      <c r="C18" s="19"/>
      <c r="D18" s="18">
        <v>2442.4</v>
      </c>
      <c r="E18" s="15">
        <v>100</v>
      </c>
      <c r="F18" s="15">
        <f t="shared" si="3"/>
        <v>244240</v>
      </c>
      <c r="G18" s="18">
        <v>1834</v>
      </c>
      <c r="H18" s="16">
        <v>131.556559</v>
      </c>
      <c r="I18" s="38">
        <f t="shared" si="0"/>
        <v>241274.729206</v>
      </c>
      <c r="J18" s="18">
        <v>2442.4</v>
      </c>
      <c r="K18" s="15">
        <v>100</v>
      </c>
      <c r="L18" s="39">
        <f t="shared" si="1"/>
        <v>244240</v>
      </c>
      <c r="O18" s="40">
        <f t="shared" si="2"/>
        <v>729754.729206</v>
      </c>
    </row>
    <row r="19" customHeight="1" spans="1:15">
      <c r="A19" s="15">
        <v>15</v>
      </c>
      <c r="B19" s="17" t="s">
        <v>25</v>
      </c>
      <c r="C19" s="19"/>
      <c r="D19" s="17">
        <v>0</v>
      </c>
      <c r="E19" s="15">
        <v>100</v>
      </c>
      <c r="F19" s="15">
        <f t="shared" si="3"/>
        <v>0</v>
      </c>
      <c r="G19" s="18">
        <v>1456.36</v>
      </c>
      <c r="H19" s="16">
        <v>131.556559</v>
      </c>
      <c r="I19" s="38">
        <f t="shared" si="0"/>
        <v>191593.71026524</v>
      </c>
      <c r="J19" s="17">
        <v>0</v>
      </c>
      <c r="K19" s="15">
        <v>100</v>
      </c>
      <c r="L19" s="39">
        <f t="shared" si="1"/>
        <v>0</v>
      </c>
      <c r="O19" s="40">
        <f t="shared" si="2"/>
        <v>191593.71026524</v>
      </c>
    </row>
    <row r="20" customHeight="1" spans="1:15">
      <c r="A20" s="15">
        <v>16</v>
      </c>
      <c r="B20" s="17" t="s">
        <v>26</v>
      </c>
      <c r="C20" s="19"/>
      <c r="D20" s="18">
        <v>385</v>
      </c>
      <c r="E20" s="15">
        <v>100</v>
      </c>
      <c r="F20" s="15">
        <f t="shared" si="3"/>
        <v>38500</v>
      </c>
      <c r="G20" s="17">
        <v>441</v>
      </c>
      <c r="H20" s="16">
        <v>131.556559</v>
      </c>
      <c r="I20" s="38">
        <f t="shared" si="0"/>
        <v>58016.442519</v>
      </c>
      <c r="J20" s="17">
        <v>290</v>
      </c>
      <c r="K20" s="15">
        <v>100</v>
      </c>
      <c r="L20" s="39">
        <f t="shared" si="1"/>
        <v>29000</v>
      </c>
      <c r="O20" s="40">
        <f t="shared" si="2"/>
        <v>125516.442519</v>
      </c>
    </row>
    <row r="21" customHeight="1" spans="1:15">
      <c r="A21" s="20">
        <v>17</v>
      </c>
      <c r="B21" s="21" t="s">
        <v>27</v>
      </c>
      <c r="C21" s="22"/>
      <c r="D21" s="21">
        <v>0</v>
      </c>
      <c r="E21" s="15">
        <v>100</v>
      </c>
      <c r="F21" s="15">
        <f t="shared" si="3"/>
        <v>0</v>
      </c>
      <c r="G21" s="21">
        <v>200</v>
      </c>
      <c r="H21" s="16">
        <v>131.556559</v>
      </c>
      <c r="I21" s="38">
        <f t="shared" si="0"/>
        <v>26311.3118</v>
      </c>
      <c r="J21" s="21">
        <v>0</v>
      </c>
      <c r="K21" s="15">
        <v>100</v>
      </c>
      <c r="L21" s="39">
        <f t="shared" si="1"/>
        <v>0</v>
      </c>
      <c r="O21" s="40">
        <f t="shared" si="2"/>
        <v>26311.3118</v>
      </c>
    </row>
    <row r="22" customHeight="1" spans="1:15">
      <c r="A22" s="20">
        <v>18</v>
      </c>
      <c r="B22" s="21" t="s">
        <v>28</v>
      </c>
      <c r="C22" s="22"/>
      <c r="D22" s="21">
        <v>0</v>
      </c>
      <c r="E22" s="15">
        <v>100</v>
      </c>
      <c r="F22" s="15">
        <v>0</v>
      </c>
      <c r="G22" s="21">
        <v>36</v>
      </c>
      <c r="H22" s="16">
        <v>131.556559</v>
      </c>
      <c r="I22" s="38">
        <f t="shared" si="0"/>
        <v>4736.036124</v>
      </c>
      <c r="J22" s="21">
        <v>0</v>
      </c>
      <c r="K22" s="15">
        <v>100</v>
      </c>
      <c r="L22" s="39">
        <v>0</v>
      </c>
      <c r="O22" s="40">
        <v>4736</v>
      </c>
    </row>
    <row r="23" customHeight="1" spans="1:15">
      <c r="A23" s="23" t="s">
        <v>29</v>
      </c>
      <c r="B23" s="24"/>
      <c r="C23" s="25"/>
      <c r="D23" s="23">
        <f>SUM(D6:D22)</f>
        <v>9748.07</v>
      </c>
      <c r="E23" s="26"/>
      <c r="F23" s="14"/>
      <c r="G23" s="23">
        <f>SUM(G5:G22)</f>
        <v>10936.49</v>
      </c>
      <c r="H23" s="27"/>
      <c r="I23" s="35"/>
      <c r="J23" s="23">
        <f>SUM(J5:J22)</f>
        <v>9364.26</v>
      </c>
      <c r="K23" s="27"/>
      <c r="L23" s="41"/>
      <c r="M23" s="42"/>
      <c r="N23" s="42"/>
      <c r="O23" s="43">
        <v>3350000</v>
      </c>
    </row>
    <row r="24" customHeight="1" spans="1:12">
      <c r="A24" s="28"/>
      <c r="B24" s="29"/>
      <c r="C24" s="29"/>
      <c r="D24" s="30"/>
      <c r="E24" s="30"/>
      <c r="F24" s="30"/>
      <c r="G24" s="30"/>
      <c r="H24" s="29"/>
      <c r="I24" s="44"/>
      <c r="J24" s="29"/>
      <c r="K24" s="29"/>
      <c r="L24" s="45"/>
    </row>
    <row r="25" customHeight="1" spans="2:12">
      <c r="B25" s="28"/>
      <c r="C25" s="29"/>
      <c r="D25" s="29"/>
      <c r="E25" s="29"/>
      <c r="F25" s="29"/>
      <c r="G25" s="29"/>
      <c r="H25" s="28"/>
      <c r="I25" s="44"/>
      <c r="J25" s="28"/>
      <c r="K25" s="29"/>
      <c r="L25" s="45"/>
    </row>
  </sheetData>
  <mergeCells count="31">
    <mergeCell ref="A1:O1"/>
    <mergeCell ref="A2:O2"/>
    <mergeCell ref="D3:L3"/>
    <mergeCell ref="Q4:S4"/>
    <mergeCell ref="B5:C5"/>
    <mergeCell ref="Q5:S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A23:C23"/>
    <mergeCell ref="D24:G24"/>
    <mergeCell ref="H24:J24"/>
    <mergeCell ref="E25:G25"/>
    <mergeCell ref="H25:J25"/>
    <mergeCell ref="A3:A4"/>
    <mergeCell ref="O3:O4"/>
    <mergeCell ref="B3:C4"/>
  </mergeCells>
  <pageMargins left="0.75" right="0.75" top="1" bottom="1" header="0.5" footer="0.5"/>
  <pageSetup paperSize="9" scale="4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宗晨</dc:creator>
  <cp:lastModifiedBy>繁华已逝1414140460</cp:lastModifiedBy>
  <dcterms:created xsi:type="dcterms:W3CDTF">2024-10-22T02:54:00Z</dcterms:created>
  <dcterms:modified xsi:type="dcterms:W3CDTF">2024-12-04T07:33:16Z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3C239F5BB62C4034ADD5CB27D7C7F8D9_13</vt:lpwstr>
  </property>
  <property fmtid="{D5CDD505-2E9C-101B-9397-08002B2CF9AE}" pid="3" name="KSOProductBuildVer">
    <vt:lpwstr>2052-12.1.0.19302</vt:lpwstr>
  </property>
</Properties>
</file>