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1" activeTab="1"/>
  </bookViews>
  <sheets>
    <sheet name="原表" sheetId="1" state="hidden" r:id="rId1"/>
    <sheet name="2023-2024学年课后服务补助费明细表" sheetId="5" r:id="rId2"/>
  </sheets>
  <definedNames>
    <definedName name="_xlnm.Print_Titles" localSheetId="0">原表!$1:$3</definedName>
    <definedName name="_xlnm.Print_Titles" localSheetId="1">'2023-2024学年课后服务补助费明细表'!$1:$4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<sst xmlns="http://schemas.openxmlformats.org/spreadsheetml/2006/main" count="263" uniqueCount="134">
  <si>
    <t>2023年秋学期课后服务补助费</t>
  </si>
  <si>
    <t>序号</t>
  </si>
  <si>
    <t>单位</t>
  </si>
  <si>
    <t>学校</t>
  </si>
  <si>
    <t>班级数</t>
  </si>
  <si>
    <t>学生数</t>
  </si>
  <si>
    <t>课后服务费实收情况</t>
  </si>
  <si>
    <t>教师补助费</t>
  </si>
  <si>
    <t>管理后勤人员补助</t>
  </si>
  <si>
    <t>应补差额</t>
  </si>
  <si>
    <t>备注</t>
  </si>
  <si>
    <t>标准</t>
  </si>
  <si>
    <t>金额</t>
  </si>
  <si>
    <t>节数</t>
  </si>
  <si>
    <t>天数</t>
  </si>
  <si>
    <t>晓天中心校</t>
  </si>
  <si>
    <t>晓天镇黄河小学</t>
  </si>
  <si>
    <t>查湾中心校</t>
  </si>
  <si>
    <t>平田中心校</t>
  </si>
  <si>
    <t>中心校本部</t>
  </si>
  <si>
    <t>山七中心校</t>
  </si>
  <si>
    <t>山七中心学校</t>
  </si>
  <si>
    <t>山七小河口希望小学</t>
  </si>
  <si>
    <t>燕春分校</t>
  </si>
  <si>
    <t>燕春初级中学</t>
  </si>
  <si>
    <t>高峰中心校</t>
  </si>
  <si>
    <t>五桥中心小学</t>
  </si>
  <si>
    <t>西港小学</t>
  </si>
  <si>
    <t>高峰初级中学</t>
  </si>
  <si>
    <t>河棚中心校</t>
  </si>
  <si>
    <t>河棚镇龙骨小学</t>
  </si>
  <si>
    <t>庐镇中心校</t>
  </si>
  <si>
    <t>庐镇乡沈河小学</t>
  </si>
  <si>
    <t>庐镇乡洪庙中学</t>
  </si>
  <si>
    <t>城冲中心校</t>
  </si>
  <si>
    <t>汤池镇沙埂小学</t>
  </si>
  <si>
    <t>汤池镇城冲小学</t>
  </si>
  <si>
    <t>汤池中心校</t>
  </si>
  <si>
    <t>汤池镇中心学校</t>
  </si>
  <si>
    <t>汤池镇三里小学</t>
  </si>
  <si>
    <t>万佛湖中心校</t>
  </si>
  <si>
    <t>万佛湖镇范店小学</t>
  </si>
  <si>
    <t>阙店中心校</t>
  </si>
  <si>
    <t>转水湾小学</t>
  </si>
  <si>
    <t>余冲小学</t>
  </si>
  <si>
    <t>张母桥中心校</t>
  </si>
  <si>
    <t>长冲小学(春学期)</t>
  </si>
  <si>
    <t>长冲小学（秋学期）</t>
  </si>
  <si>
    <t>棠树中心校</t>
  </si>
  <si>
    <t>棠树三拐小学</t>
  </si>
  <si>
    <t>棠树棠树小学</t>
  </si>
  <si>
    <t>八里初中</t>
  </si>
  <si>
    <t>干汊河中心校</t>
  </si>
  <si>
    <t>莲墩小学</t>
  </si>
  <si>
    <t>洪宕小学</t>
  </si>
  <si>
    <t>柏林中心校</t>
  </si>
  <si>
    <t>大墩小学</t>
  </si>
  <si>
    <t>石岗中学</t>
  </si>
  <si>
    <t>西衖中心校</t>
  </si>
  <si>
    <t>南港中心校</t>
  </si>
  <si>
    <t>沙埂初级中学</t>
  </si>
  <si>
    <t>舒茶中心校</t>
  </si>
  <si>
    <t>舒茶镇中心学校本部</t>
  </si>
  <si>
    <t>春秋中心校</t>
  </si>
  <si>
    <t>横塘小学</t>
  </si>
  <si>
    <t>马河口中心校</t>
  </si>
  <si>
    <t>马河口中心学校（小学部）</t>
  </si>
  <si>
    <t>马河口中心学校（中学部）</t>
  </si>
  <si>
    <t>马河口城南小学</t>
  </si>
  <si>
    <t>桃溪中心校</t>
  </si>
  <si>
    <t>桃溪镇中心校（初中部）</t>
  </si>
  <si>
    <t>桃溪镇龙舒小学</t>
  </si>
  <si>
    <t>桃溪镇岗头小学</t>
  </si>
  <si>
    <t>桃溪镇苍墩小学</t>
  </si>
  <si>
    <t>孔集中心校</t>
  </si>
  <si>
    <t>孔集小学</t>
  </si>
  <si>
    <t>千人桥中心校</t>
  </si>
  <si>
    <t>三汊河小学</t>
  </si>
  <si>
    <t>路里小学</t>
  </si>
  <si>
    <t>杭埠中心校</t>
  </si>
  <si>
    <t>杭埠镇完美希望小学</t>
  </si>
  <si>
    <t>杭埠镇友谊小学</t>
  </si>
  <si>
    <t>百神庙中心校</t>
  </si>
  <si>
    <t>百神庙镇明德小学</t>
  </si>
  <si>
    <t>百神庙镇中心小学</t>
  </si>
  <si>
    <t>周公渡中学</t>
  </si>
  <si>
    <t>城关中心校</t>
  </si>
  <si>
    <t>上七里河小学</t>
  </si>
  <si>
    <t>城关镇沙埂小学</t>
  </si>
  <si>
    <t>汤池中学</t>
  </si>
  <si>
    <t>初中</t>
  </si>
  <si>
    <t>合计</t>
  </si>
  <si>
    <r>
      <rPr>
        <sz val="12"/>
        <color theme="1"/>
        <rFont val="宋体"/>
        <charset val="134"/>
        <scheme val="minor"/>
      </rPr>
      <t>说明：1.课后总课时不得超过班级数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天数；</t>
    </r>
    <r>
      <rPr>
        <sz val="12"/>
        <color theme="1"/>
        <rFont val="宋体"/>
        <charset val="134"/>
        <scheme val="minor"/>
      </rPr>
      <t>2.管理人员每节课补助不超过30元；3.5个班以下的学校不另安排管理人员补助，中心校或九年一贯制学校管理人员不超3人。</t>
    </r>
  </si>
  <si>
    <t>2023-2024学年课后服务补助费明细表</t>
  </si>
  <si>
    <t>具体学校</t>
  </si>
  <si>
    <t>课后服务费预计收入</t>
  </si>
  <si>
    <t>其他</t>
  </si>
  <si>
    <t>应补金额</t>
  </si>
  <si>
    <t>人数</t>
  </si>
  <si>
    <t>黄河小学</t>
  </si>
  <si>
    <t>中心校</t>
  </si>
  <si>
    <t>小河口希望小学</t>
  </si>
  <si>
    <t>燕春初中</t>
  </si>
  <si>
    <t>燕春中学</t>
  </si>
  <si>
    <t>高峰初中</t>
  </si>
  <si>
    <t>高峰中学</t>
  </si>
  <si>
    <t>龙骨小学</t>
  </si>
  <si>
    <t>沈河小学</t>
  </si>
  <si>
    <t>洪庙初中</t>
  </si>
  <si>
    <t>洪庙中学</t>
  </si>
  <si>
    <t>沙埂小学</t>
  </si>
  <si>
    <t>城冲小学</t>
  </si>
  <si>
    <t>中心学校</t>
  </si>
  <si>
    <t>三里小学</t>
  </si>
  <si>
    <t>范店小学</t>
  </si>
  <si>
    <t>长冲小学</t>
  </si>
  <si>
    <t>补上年春学期</t>
  </si>
  <si>
    <t>三拐小学</t>
  </si>
  <si>
    <t>棠树小学</t>
  </si>
  <si>
    <t>石岗初中</t>
  </si>
  <si>
    <t>沙埂初中</t>
  </si>
  <si>
    <t>沙埂中学</t>
  </si>
  <si>
    <t>小学部</t>
  </si>
  <si>
    <t>初中部</t>
  </si>
  <si>
    <t>城南小学</t>
  </si>
  <si>
    <t>龙舒小学</t>
  </si>
  <si>
    <t>岗头小学</t>
  </si>
  <si>
    <t>苍墩小学</t>
  </si>
  <si>
    <t>完美希望小学</t>
  </si>
  <si>
    <t>友谊小学</t>
  </si>
  <si>
    <t>明德小学</t>
  </si>
  <si>
    <t>中心小学</t>
  </si>
  <si>
    <t>周公渡初中</t>
  </si>
  <si>
    <r>
      <rPr>
        <sz val="12"/>
        <color theme="1"/>
        <rFont val="宋体"/>
        <charset val="134"/>
        <scheme val="minor"/>
      </rPr>
      <t>说明：1.课后总课时不得超过班级数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</rPr>
      <t>天数；</t>
    </r>
    <r>
      <rPr>
        <sz val="12"/>
        <color theme="1"/>
        <rFont val="宋体"/>
        <charset val="134"/>
        <scheme val="minor"/>
      </rPr>
      <t>2.管理人员每节课补助不超过30元；3.五个班以下的学校不另安排管理人员补助，中心校或九年一贯制学校管理人员不超3人；4.全年按190天计算补助资金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</si>
</sst>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7" xfId="0" applyFont="1" applyBorder="1">
      <alignment vertical="center"/>
    </xf>
    <xf numFmtId="0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opLeftCell="A18" workbookViewId="0">
      <selection activeCell="F27" sqref="F27"/>
    </sheetView>
  </sheetViews>
  <sheetFormatPr defaultColWidth="9" defaultRowHeight="13.5"/>
  <cols>
    <col min="1" max="1" width="5" customWidth="1"/>
    <col min="2" max="2" width="13.375" customWidth="1"/>
    <col min="3" max="3" width="18" customWidth="1"/>
    <col min="4" max="4" width="6.36666666666667" customWidth="1"/>
    <col min="5" max="5" width="7.54166666666667" customWidth="1"/>
    <col min="6" max="6" width="6.45833333333333" customWidth="1"/>
    <col min="7" max="7" width="6.725" customWidth="1"/>
    <col min="8" max="8" width="7.45833333333333" customWidth="1"/>
    <col min="9" max="9" width="7.09166666666667" customWidth="1"/>
    <col min="10" max="10" width="7.54166666666667" customWidth="1"/>
    <col min="12" max="12" width="6.90833333333333" customWidth="1"/>
    <col min="13" max="13" width="7.45833333333333" customWidth="1"/>
    <col min="14" max="14" width="8.45833333333333" customWidth="1"/>
    <col min="16" max="16" width="6.09166666666667" customWidth="1"/>
  </cols>
  <sheetData>
    <row r="1" s="1" customFormat="1" ht="22.5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spans="1:1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/>
      <c r="H2" s="9"/>
      <c r="I2" s="9" t="s">
        <v>7</v>
      </c>
      <c r="J2" s="9"/>
      <c r="K2" s="9"/>
      <c r="L2" s="9" t="s">
        <v>8</v>
      </c>
      <c r="M2" s="9"/>
      <c r="N2" s="9"/>
      <c r="O2" s="32" t="s">
        <v>9</v>
      </c>
      <c r="P2" s="33" t="s">
        <v>10</v>
      </c>
    </row>
    <row r="3" s="2" customFormat="1" spans="1:16">
      <c r="A3" s="10"/>
      <c r="B3" s="11"/>
      <c r="C3" s="11"/>
      <c r="D3" s="9"/>
      <c r="E3" s="9"/>
      <c r="F3" s="9" t="s">
        <v>5</v>
      </c>
      <c r="G3" s="9" t="s">
        <v>11</v>
      </c>
      <c r="H3" s="9" t="s">
        <v>12</v>
      </c>
      <c r="I3" s="9" t="s">
        <v>11</v>
      </c>
      <c r="J3" s="9" t="s">
        <v>13</v>
      </c>
      <c r="K3" s="9" t="s">
        <v>12</v>
      </c>
      <c r="L3" s="9" t="s">
        <v>11</v>
      </c>
      <c r="M3" s="9" t="s">
        <v>14</v>
      </c>
      <c r="N3" s="9" t="s">
        <v>12</v>
      </c>
      <c r="O3" s="32"/>
      <c r="P3" s="33"/>
    </row>
    <row r="4" s="2" customFormat="1" spans="1:16">
      <c r="A4" s="12">
        <v>1</v>
      </c>
      <c r="B4" s="13" t="s">
        <v>15</v>
      </c>
      <c r="C4" s="14" t="s">
        <v>16</v>
      </c>
      <c r="D4" s="14">
        <v>1</v>
      </c>
      <c r="E4" s="14">
        <v>2</v>
      </c>
      <c r="F4" s="14">
        <v>2</v>
      </c>
      <c r="G4" s="14">
        <v>388</v>
      </c>
      <c r="H4" s="14">
        <v>776</v>
      </c>
      <c r="I4" s="14">
        <v>40</v>
      </c>
      <c r="J4" s="14">
        <v>194</v>
      </c>
      <c r="K4" s="14">
        <v>7760</v>
      </c>
      <c r="L4" s="14">
        <v>0</v>
      </c>
      <c r="M4" s="14">
        <v>0</v>
      </c>
      <c r="N4" s="14">
        <v>0</v>
      </c>
      <c r="O4" s="14">
        <v>6984</v>
      </c>
      <c r="P4" s="34"/>
    </row>
    <row r="5" s="2" customFormat="1" spans="1:16">
      <c r="A5" s="12">
        <v>2</v>
      </c>
      <c r="B5" s="13" t="s">
        <v>17</v>
      </c>
      <c r="C5" s="14" t="s">
        <v>17</v>
      </c>
      <c r="D5" s="14">
        <v>12</v>
      </c>
      <c r="E5" s="14">
        <v>123</v>
      </c>
      <c r="F5" s="14">
        <v>67</v>
      </c>
      <c r="G5" s="14">
        <v>400</v>
      </c>
      <c r="H5" s="14">
        <v>26800</v>
      </c>
      <c r="I5" s="14">
        <v>40</v>
      </c>
      <c r="J5" s="14">
        <v>2280</v>
      </c>
      <c r="K5" s="14">
        <v>91200</v>
      </c>
      <c r="L5" s="14">
        <v>180</v>
      </c>
      <c r="M5" s="14">
        <v>95</v>
      </c>
      <c r="N5" s="14">
        <v>17100</v>
      </c>
      <c r="O5" s="14">
        <v>81500</v>
      </c>
      <c r="P5" s="34"/>
    </row>
    <row r="6" s="2" customFormat="1" spans="1:16">
      <c r="A6" s="12">
        <v>3</v>
      </c>
      <c r="B6" s="13" t="s">
        <v>18</v>
      </c>
      <c r="C6" s="13" t="s">
        <v>19</v>
      </c>
      <c r="D6" s="14">
        <v>9</v>
      </c>
      <c r="E6" s="14">
        <v>100</v>
      </c>
      <c r="F6" s="14">
        <v>90</v>
      </c>
      <c r="G6" s="14">
        <v>400</v>
      </c>
      <c r="H6" s="14">
        <v>36000</v>
      </c>
      <c r="I6" s="14">
        <v>40</v>
      </c>
      <c r="J6" s="14">
        <v>1800</v>
      </c>
      <c r="K6" s="14">
        <v>72000</v>
      </c>
      <c r="L6" s="14">
        <v>60</v>
      </c>
      <c r="M6" s="14">
        <v>400</v>
      </c>
      <c r="N6" s="14">
        <v>24000</v>
      </c>
      <c r="O6" s="14">
        <v>60000</v>
      </c>
      <c r="P6" s="34"/>
    </row>
    <row r="7" s="2" customFormat="1" spans="1:16">
      <c r="A7" s="12">
        <v>4</v>
      </c>
      <c r="B7" s="13" t="s">
        <v>20</v>
      </c>
      <c r="C7" s="15" t="s">
        <v>21</v>
      </c>
      <c r="D7" s="15">
        <v>11</v>
      </c>
      <c r="E7" s="15">
        <v>203</v>
      </c>
      <c r="F7" s="15">
        <v>197</v>
      </c>
      <c r="G7" s="15">
        <v>400</v>
      </c>
      <c r="H7" s="15">
        <v>78800</v>
      </c>
      <c r="I7" s="15">
        <v>40</v>
      </c>
      <c r="J7" s="15">
        <v>2000</v>
      </c>
      <c r="K7" s="15">
        <v>80000</v>
      </c>
      <c r="L7" s="15">
        <v>180</v>
      </c>
      <c r="M7" s="15">
        <v>100</v>
      </c>
      <c r="N7" s="15">
        <v>18000</v>
      </c>
      <c r="O7" s="15">
        <v>19200</v>
      </c>
      <c r="P7" s="34"/>
    </row>
    <row r="8" s="2" customFormat="1" spans="1:16">
      <c r="A8" s="12">
        <v>5</v>
      </c>
      <c r="B8" s="13" t="s">
        <v>20</v>
      </c>
      <c r="C8" s="15" t="s">
        <v>22</v>
      </c>
      <c r="D8" s="16">
        <v>6</v>
      </c>
      <c r="E8" s="16">
        <v>81</v>
      </c>
      <c r="F8" s="16">
        <v>81</v>
      </c>
      <c r="G8" s="16">
        <v>400</v>
      </c>
      <c r="H8" s="16">
        <v>32400</v>
      </c>
      <c r="I8" s="16">
        <v>40</v>
      </c>
      <c r="J8" s="16">
        <v>12000</v>
      </c>
      <c r="K8" s="16">
        <v>48000</v>
      </c>
      <c r="L8" s="16">
        <v>60</v>
      </c>
      <c r="M8" s="16">
        <v>100</v>
      </c>
      <c r="N8" s="16">
        <v>6000</v>
      </c>
      <c r="O8" s="16">
        <v>21600</v>
      </c>
      <c r="P8" s="34"/>
    </row>
    <row r="9" s="2" customFormat="1" spans="1:16">
      <c r="A9" s="12">
        <v>6</v>
      </c>
      <c r="B9" s="13" t="s">
        <v>20</v>
      </c>
      <c r="C9" s="16" t="s">
        <v>23</v>
      </c>
      <c r="D9" s="16">
        <v>4</v>
      </c>
      <c r="E9" s="16">
        <v>20</v>
      </c>
      <c r="F9" s="16">
        <v>17</v>
      </c>
      <c r="G9" s="16">
        <v>400</v>
      </c>
      <c r="H9" s="16">
        <v>6560</v>
      </c>
      <c r="I9" s="16">
        <v>40</v>
      </c>
      <c r="J9" s="16">
        <v>760</v>
      </c>
      <c r="K9" s="16">
        <v>30400</v>
      </c>
      <c r="L9" s="16">
        <v>35</v>
      </c>
      <c r="M9" s="16">
        <v>95</v>
      </c>
      <c r="N9" s="16">
        <v>3325</v>
      </c>
      <c r="O9" s="16">
        <v>27165</v>
      </c>
      <c r="P9" s="34"/>
    </row>
    <row r="10" s="2" customFormat="1" spans="1:16">
      <c r="A10" s="12">
        <v>7</v>
      </c>
      <c r="B10" s="13" t="s">
        <v>20</v>
      </c>
      <c r="C10" s="16" t="s">
        <v>24</v>
      </c>
      <c r="D10" s="16">
        <v>6</v>
      </c>
      <c r="E10" s="16">
        <v>48</v>
      </c>
      <c r="F10" s="16">
        <v>45</v>
      </c>
      <c r="G10" s="16">
        <v>400</v>
      </c>
      <c r="H10" s="16">
        <v>18000</v>
      </c>
      <c r="I10" s="16">
        <v>40</v>
      </c>
      <c r="J10" s="16">
        <v>1164</v>
      </c>
      <c r="K10" s="16">
        <v>46560</v>
      </c>
      <c r="L10" s="16">
        <v>60</v>
      </c>
      <c r="M10" s="16">
        <v>97</v>
      </c>
      <c r="N10" s="16">
        <v>5820</v>
      </c>
      <c r="O10" s="16">
        <v>34380</v>
      </c>
      <c r="P10" s="34"/>
    </row>
    <row r="11" s="2" customFormat="1" spans="1:16">
      <c r="A11" s="12">
        <v>8</v>
      </c>
      <c r="B11" s="13" t="s">
        <v>25</v>
      </c>
      <c r="C11" s="17" t="s">
        <v>25</v>
      </c>
      <c r="D11" s="14">
        <v>12</v>
      </c>
      <c r="E11" s="14">
        <v>323</v>
      </c>
      <c r="F11" s="14">
        <v>258</v>
      </c>
      <c r="G11" s="14">
        <v>400</v>
      </c>
      <c r="H11" s="14">
        <v>103200</v>
      </c>
      <c r="I11" s="14">
        <v>40</v>
      </c>
      <c r="J11" s="14">
        <v>2400</v>
      </c>
      <c r="K11" s="14">
        <v>96000</v>
      </c>
      <c r="L11" s="14">
        <v>156</v>
      </c>
      <c r="M11" s="14">
        <v>100</v>
      </c>
      <c r="N11" s="14">
        <v>15600</v>
      </c>
      <c r="O11" s="14">
        <v>8400</v>
      </c>
      <c r="P11" s="34"/>
    </row>
    <row r="12" s="2" customFormat="1" spans="1:16">
      <c r="A12" s="12">
        <v>9</v>
      </c>
      <c r="B12" s="13" t="s">
        <v>25</v>
      </c>
      <c r="C12" s="18" t="s">
        <v>26</v>
      </c>
      <c r="D12" s="14">
        <v>6</v>
      </c>
      <c r="E12" s="14">
        <v>157</v>
      </c>
      <c r="F12" s="14">
        <v>137</v>
      </c>
      <c r="G12" s="14">
        <v>400</v>
      </c>
      <c r="H12" s="14">
        <v>54712</v>
      </c>
      <c r="I12" s="14">
        <v>40</v>
      </c>
      <c r="J12" s="14">
        <v>1200</v>
      </c>
      <c r="K12" s="14">
        <v>48000</v>
      </c>
      <c r="L12" s="14">
        <v>78</v>
      </c>
      <c r="M12" s="14">
        <v>100</v>
      </c>
      <c r="N12" s="14">
        <v>7800</v>
      </c>
      <c r="O12" s="14">
        <v>1088</v>
      </c>
      <c r="P12" s="34"/>
    </row>
    <row r="13" s="2" customFormat="1" spans="1:16">
      <c r="A13" s="12">
        <v>10</v>
      </c>
      <c r="B13" s="13" t="s">
        <v>25</v>
      </c>
      <c r="C13" s="18" t="s">
        <v>27</v>
      </c>
      <c r="D13" s="14">
        <v>2</v>
      </c>
      <c r="E13" s="14">
        <v>3</v>
      </c>
      <c r="F13" s="14">
        <v>3</v>
      </c>
      <c r="G13" s="14">
        <v>380</v>
      </c>
      <c r="H13" s="14">
        <v>1140</v>
      </c>
      <c r="I13" s="14">
        <v>40</v>
      </c>
      <c r="J13" s="14">
        <v>190</v>
      </c>
      <c r="K13" s="14">
        <v>7600</v>
      </c>
      <c r="L13" s="14">
        <v>0</v>
      </c>
      <c r="M13" s="14">
        <v>0</v>
      </c>
      <c r="N13" s="14">
        <v>0</v>
      </c>
      <c r="O13" s="14">
        <v>6460</v>
      </c>
      <c r="P13" s="34"/>
    </row>
    <row r="14" s="2" customFormat="1" spans="1:16">
      <c r="A14" s="12">
        <v>11</v>
      </c>
      <c r="B14" s="13" t="s">
        <v>25</v>
      </c>
      <c r="C14" s="14" t="s">
        <v>28</v>
      </c>
      <c r="D14" s="14">
        <v>9</v>
      </c>
      <c r="E14" s="14">
        <v>89</v>
      </c>
      <c r="F14" s="14">
        <v>86</v>
      </c>
      <c r="G14" s="14">
        <v>388</v>
      </c>
      <c r="H14" s="14">
        <v>33148</v>
      </c>
      <c r="I14" s="14">
        <v>40</v>
      </c>
      <c r="J14" s="14">
        <v>1746</v>
      </c>
      <c r="K14" s="14">
        <v>69840</v>
      </c>
      <c r="L14" s="14">
        <v>120</v>
      </c>
      <c r="M14" s="14">
        <v>97</v>
      </c>
      <c r="N14" s="14">
        <v>11640</v>
      </c>
      <c r="O14" s="14">
        <v>48332</v>
      </c>
      <c r="P14" s="34"/>
    </row>
    <row r="15" s="2" customFormat="1" spans="1:16">
      <c r="A15" s="12">
        <v>12</v>
      </c>
      <c r="B15" s="13" t="s">
        <v>29</v>
      </c>
      <c r="C15" s="14" t="s">
        <v>30</v>
      </c>
      <c r="D15" s="14">
        <v>3</v>
      </c>
      <c r="E15" s="14">
        <v>15</v>
      </c>
      <c r="F15" s="14">
        <v>9</v>
      </c>
      <c r="G15" s="14">
        <v>400</v>
      </c>
      <c r="H15" s="14">
        <v>3600</v>
      </c>
      <c r="I15" s="14">
        <v>40</v>
      </c>
      <c r="J15" s="14">
        <v>600</v>
      </c>
      <c r="K15" s="14">
        <v>24000</v>
      </c>
      <c r="L15" s="14">
        <v>0</v>
      </c>
      <c r="M15" s="14">
        <v>0</v>
      </c>
      <c r="N15" s="14">
        <v>0</v>
      </c>
      <c r="O15" s="14">
        <v>20400</v>
      </c>
      <c r="P15" s="34"/>
    </row>
    <row r="16" s="2" customFormat="1" spans="1:16">
      <c r="A16" s="12">
        <v>13</v>
      </c>
      <c r="B16" s="13" t="s">
        <v>31</v>
      </c>
      <c r="C16" s="14" t="s">
        <v>32</v>
      </c>
      <c r="D16" s="14">
        <v>2</v>
      </c>
      <c r="E16" s="14">
        <v>6</v>
      </c>
      <c r="F16" s="14">
        <v>2</v>
      </c>
      <c r="G16" s="14">
        <v>370</v>
      </c>
      <c r="H16" s="14">
        <v>740</v>
      </c>
      <c r="I16" s="14">
        <v>40</v>
      </c>
      <c r="J16" s="14">
        <v>185</v>
      </c>
      <c r="K16" s="14">
        <v>7400</v>
      </c>
      <c r="L16" s="14"/>
      <c r="M16" s="14"/>
      <c r="N16" s="14"/>
      <c r="O16" s="14">
        <v>6660</v>
      </c>
      <c r="P16" s="34"/>
    </row>
    <row r="17" s="2" customFormat="1" spans="1:16">
      <c r="A17" s="12">
        <v>14</v>
      </c>
      <c r="B17" s="13" t="s">
        <v>31</v>
      </c>
      <c r="C17" s="14" t="s">
        <v>33</v>
      </c>
      <c r="D17" s="14">
        <v>9</v>
      </c>
      <c r="E17" s="14">
        <v>71</v>
      </c>
      <c r="F17" s="14"/>
      <c r="G17" s="14">
        <v>374</v>
      </c>
      <c r="H17" s="14">
        <v>25806</v>
      </c>
      <c r="I17" s="14">
        <v>40</v>
      </c>
      <c r="J17" s="14">
        <v>1683</v>
      </c>
      <c r="K17" s="14">
        <v>67320</v>
      </c>
      <c r="L17" s="14">
        <v>80</v>
      </c>
      <c r="M17" s="14">
        <v>94</v>
      </c>
      <c r="N17" s="14">
        <v>7480</v>
      </c>
      <c r="O17" s="14">
        <v>48994</v>
      </c>
      <c r="P17" s="34"/>
    </row>
    <row r="18" s="2" customFormat="1" spans="1:16">
      <c r="A18" s="12">
        <v>15</v>
      </c>
      <c r="B18" s="13" t="s">
        <v>34</v>
      </c>
      <c r="C18" s="14" t="s">
        <v>35</v>
      </c>
      <c r="D18" s="14">
        <v>6</v>
      </c>
      <c r="E18" s="14">
        <v>107</v>
      </c>
      <c r="F18" s="14">
        <v>106</v>
      </c>
      <c r="G18" s="14">
        <v>384</v>
      </c>
      <c r="H18" s="14">
        <v>40976</v>
      </c>
      <c r="I18" s="14">
        <v>40</v>
      </c>
      <c r="J18" s="14">
        <v>1451</v>
      </c>
      <c r="K18" s="14">
        <v>58040</v>
      </c>
      <c r="L18" s="14">
        <v>60</v>
      </c>
      <c r="M18" s="14">
        <v>97</v>
      </c>
      <c r="N18" s="14">
        <f>L18*M18</f>
        <v>5820</v>
      </c>
      <c r="O18" s="14">
        <v>22884</v>
      </c>
      <c r="P18" s="34"/>
    </row>
    <row r="19" s="2" customFormat="1" spans="1:16">
      <c r="A19" s="12">
        <v>16</v>
      </c>
      <c r="B19" s="13" t="s">
        <v>34</v>
      </c>
      <c r="C19" s="14" t="s">
        <v>36</v>
      </c>
      <c r="D19" s="14">
        <v>3</v>
      </c>
      <c r="E19" s="14">
        <v>14</v>
      </c>
      <c r="F19" s="14">
        <v>14</v>
      </c>
      <c r="G19" s="14">
        <v>384</v>
      </c>
      <c r="H19" s="14">
        <v>5400</v>
      </c>
      <c r="I19" s="14">
        <v>40</v>
      </c>
      <c r="J19" s="14">
        <v>582</v>
      </c>
      <c r="K19" s="14">
        <v>23280</v>
      </c>
      <c r="L19" s="14">
        <v>0</v>
      </c>
      <c r="M19" s="14">
        <v>0</v>
      </c>
      <c r="N19" s="14">
        <f>L19*M19</f>
        <v>0</v>
      </c>
      <c r="O19" s="14">
        <v>17880</v>
      </c>
      <c r="P19" s="34"/>
    </row>
    <row r="20" s="2" customFormat="1" spans="1:16">
      <c r="A20" s="12">
        <v>17</v>
      </c>
      <c r="B20" s="13" t="s">
        <v>37</v>
      </c>
      <c r="C20" s="14" t="s">
        <v>38</v>
      </c>
      <c r="D20" s="14">
        <v>9</v>
      </c>
      <c r="E20" s="14">
        <v>139</v>
      </c>
      <c r="F20" s="14">
        <v>135</v>
      </c>
      <c r="G20" s="14">
        <v>380</v>
      </c>
      <c r="H20" s="14">
        <v>51300</v>
      </c>
      <c r="I20" s="14">
        <v>40</v>
      </c>
      <c r="J20" s="14">
        <v>1710</v>
      </c>
      <c r="K20" s="14">
        <v>68400</v>
      </c>
      <c r="L20" s="14">
        <v>120</v>
      </c>
      <c r="M20" s="14">
        <v>95</v>
      </c>
      <c r="N20" s="14">
        <v>11400</v>
      </c>
      <c r="O20" s="38">
        <v>28500</v>
      </c>
      <c r="P20" s="34"/>
    </row>
    <row r="21" s="2" customFormat="1" spans="1:16">
      <c r="A21" s="12">
        <v>18</v>
      </c>
      <c r="B21" s="13" t="s">
        <v>37</v>
      </c>
      <c r="C21" s="14" t="s">
        <v>39</v>
      </c>
      <c r="D21" s="14">
        <v>5</v>
      </c>
      <c r="E21" s="14">
        <v>18</v>
      </c>
      <c r="F21" s="14">
        <v>14</v>
      </c>
      <c r="G21" s="14">
        <v>380</v>
      </c>
      <c r="H21" s="14">
        <v>5320</v>
      </c>
      <c r="I21" s="14">
        <v>40</v>
      </c>
      <c r="J21" s="14">
        <v>760</v>
      </c>
      <c r="K21" s="14">
        <v>30400</v>
      </c>
      <c r="L21" s="14">
        <v>30</v>
      </c>
      <c r="M21" s="14">
        <v>95</v>
      </c>
      <c r="N21" s="14">
        <v>2850</v>
      </c>
      <c r="O21" s="38">
        <v>27930</v>
      </c>
      <c r="P21" s="34"/>
    </row>
    <row r="22" s="2" customFormat="1" spans="1:16">
      <c r="A22" s="12">
        <v>19</v>
      </c>
      <c r="B22" s="13" t="s">
        <v>40</v>
      </c>
      <c r="C22" s="19" t="s">
        <v>41</v>
      </c>
      <c r="D22" s="19">
        <v>6</v>
      </c>
      <c r="E22" s="19">
        <v>25</v>
      </c>
      <c r="F22" s="19">
        <v>22</v>
      </c>
      <c r="G22" s="19">
        <v>392</v>
      </c>
      <c r="H22" s="19">
        <v>8624</v>
      </c>
      <c r="I22" s="19">
        <v>40</v>
      </c>
      <c r="J22" s="19">
        <v>1176</v>
      </c>
      <c r="K22" s="19">
        <v>47040</v>
      </c>
      <c r="L22" s="19">
        <v>40</v>
      </c>
      <c r="M22" s="19">
        <v>96</v>
      </c>
      <c r="N22" s="19">
        <v>3840</v>
      </c>
      <c r="O22" s="19">
        <v>42256</v>
      </c>
      <c r="P22" s="34"/>
    </row>
    <row r="23" s="2" customFormat="1" spans="1:16">
      <c r="A23" s="12">
        <v>20</v>
      </c>
      <c r="B23" s="13" t="s">
        <v>42</v>
      </c>
      <c r="C23" s="13" t="s">
        <v>42</v>
      </c>
      <c r="D23" s="16">
        <v>16</v>
      </c>
      <c r="E23" s="16">
        <v>231</v>
      </c>
      <c r="F23" s="16">
        <v>224</v>
      </c>
      <c r="G23" s="16">
        <v>380</v>
      </c>
      <c r="H23" s="16">
        <v>77700</v>
      </c>
      <c r="I23" s="16">
        <v>40</v>
      </c>
      <c r="J23" s="16">
        <v>3136</v>
      </c>
      <c r="K23" s="16">
        <v>125440</v>
      </c>
      <c r="L23" s="16">
        <v>180</v>
      </c>
      <c r="M23" s="16">
        <v>98</v>
      </c>
      <c r="N23" s="16">
        <v>17640</v>
      </c>
      <c r="O23" s="16">
        <v>65380</v>
      </c>
      <c r="P23" s="34"/>
    </row>
    <row r="24" s="2" customFormat="1" spans="1:16">
      <c r="A24" s="12">
        <v>21</v>
      </c>
      <c r="B24" s="13" t="s">
        <v>42</v>
      </c>
      <c r="C24" s="15" t="s">
        <v>43</v>
      </c>
      <c r="D24" s="16">
        <v>5</v>
      </c>
      <c r="E24" s="16">
        <v>10</v>
      </c>
      <c r="F24" s="16">
        <v>9</v>
      </c>
      <c r="G24" s="16">
        <v>380</v>
      </c>
      <c r="H24" s="16">
        <v>3420</v>
      </c>
      <c r="I24" s="16">
        <v>40</v>
      </c>
      <c r="J24" s="16">
        <v>980</v>
      </c>
      <c r="K24" s="16">
        <f>I24*J24</f>
        <v>39200</v>
      </c>
      <c r="L24" s="16">
        <v>30</v>
      </c>
      <c r="M24" s="16">
        <v>98</v>
      </c>
      <c r="N24" s="16">
        <f>L24*M24</f>
        <v>2940</v>
      </c>
      <c r="O24" s="16">
        <f>K24+N24-H24</f>
        <v>38720</v>
      </c>
      <c r="P24" s="34"/>
    </row>
    <row r="25" s="2" customFormat="1" spans="1:16">
      <c r="A25" s="12">
        <v>22</v>
      </c>
      <c r="B25" s="13" t="s">
        <v>42</v>
      </c>
      <c r="C25" s="16" t="s">
        <v>44</v>
      </c>
      <c r="D25" s="16">
        <v>1</v>
      </c>
      <c r="E25" s="16">
        <v>2</v>
      </c>
      <c r="F25" s="16">
        <v>1</v>
      </c>
      <c r="G25" s="16">
        <v>380</v>
      </c>
      <c r="H25" s="16">
        <v>380</v>
      </c>
      <c r="I25" s="16">
        <v>40</v>
      </c>
      <c r="J25" s="16">
        <v>190</v>
      </c>
      <c r="K25" s="16">
        <v>7600</v>
      </c>
      <c r="L25" s="16">
        <v>0</v>
      </c>
      <c r="M25" s="16">
        <v>0</v>
      </c>
      <c r="N25" s="16">
        <v>0</v>
      </c>
      <c r="O25" s="16">
        <v>7220</v>
      </c>
      <c r="P25" s="34"/>
    </row>
    <row r="26" s="2" customFormat="1" spans="1:16">
      <c r="A26" s="12">
        <v>23</v>
      </c>
      <c r="B26" s="13" t="s">
        <v>45</v>
      </c>
      <c r="C26" s="13" t="s">
        <v>46</v>
      </c>
      <c r="D26" s="14">
        <v>6</v>
      </c>
      <c r="E26" s="14">
        <v>32</v>
      </c>
      <c r="F26" s="14">
        <v>29</v>
      </c>
      <c r="G26" s="14"/>
      <c r="H26" s="14">
        <v>13590</v>
      </c>
      <c r="I26" s="14">
        <v>40</v>
      </c>
      <c r="J26" s="14">
        <v>820</v>
      </c>
      <c r="K26" s="14">
        <v>32800</v>
      </c>
      <c r="L26" s="14">
        <v>35</v>
      </c>
      <c r="M26" s="14">
        <v>90</v>
      </c>
      <c r="N26" s="14">
        <v>3150</v>
      </c>
      <c r="O26" s="14">
        <v>22360</v>
      </c>
      <c r="P26" s="34"/>
    </row>
    <row r="27" s="2" customFormat="1" spans="1:16">
      <c r="A27" s="12">
        <v>24</v>
      </c>
      <c r="B27" s="13" t="s">
        <v>45</v>
      </c>
      <c r="C27" s="13" t="s">
        <v>47</v>
      </c>
      <c r="D27" s="14">
        <v>6</v>
      </c>
      <c r="E27" s="14">
        <v>27</v>
      </c>
      <c r="F27" s="14">
        <v>26</v>
      </c>
      <c r="G27" s="14"/>
      <c r="H27" s="14">
        <v>9744</v>
      </c>
      <c r="I27" s="14">
        <v>40</v>
      </c>
      <c r="J27" s="14">
        <v>843</v>
      </c>
      <c r="K27" s="14">
        <v>33720</v>
      </c>
      <c r="L27" s="14">
        <v>35</v>
      </c>
      <c r="M27" s="14">
        <v>94</v>
      </c>
      <c r="N27" s="14">
        <v>3290</v>
      </c>
      <c r="O27" s="14">
        <v>27266</v>
      </c>
      <c r="P27" s="34"/>
    </row>
    <row r="28" s="2" customFormat="1" spans="1:16">
      <c r="A28" s="12">
        <v>25</v>
      </c>
      <c r="B28" s="13" t="s">
        <v>48</v>
      </c>
      <c r="C28" s="15" t="s">
        <v>48</v>
      </c>
      <c r="D28" s="16">
        <v>9</v>
      </c>
      <c r="E28" s="16">
        <v>218</v>
      </c>
      <c r="F28" s="16">
        <v>205</v>
      </c>
      <c r="G28" s="16">
        <v>380</v>
      </c>
      <c r="H28" s="16">
        <v>77900</v>
      </c>
      <c r="I28" s="16">
        <v>40</v>
      </c>
      <c r="J28" s="16">
        <v>1710</v>
      </c>
      <c r="K28" s="16">
        <f>J28*I28</f>
        <v>68400</v>
      </c>
      <c r="L28" s="16">
        <v>180</v>
      </c>
      <c r="M28" s="16">
        <v>95</v>
      </c>
      <c r="N28" s="16">
        <f t="shared" ref="N28:N31" si="0">L28*M28</f>
        <v>17100</v>
      </c>
      <c r="O28" s="16">
        <v>7600</v>
      </c>
      <c r="P28" s="34"/>
    </row>
    <row r="29" s="2" customFormat="1" spans="1:16">
      <c r="A29" s="12">
        <v>26</v>
      </c>
      <c r="B29" s="13" t="s">
        <v>48</v>
      </c>
      <c r="C29" s="15" t="s">
        <v>49</v>
      </c>
      <c r="D29" s="16">
        <v>4</v>
      </c>
      <c r="E29" s="16">
        <v>15</v>
      </c>
      <c r="F29" s="16">
        <v>12</v>
      </c>
      <c r="G29" s="16">
        <v>380</v>
      </c>
      <c r="H29" s="16">
        <v>4560</v>
      </c>
      <c r="I29" s="16">
        <v>40</v>
      </c>
      <c r="J29" s="16">
        <v>760</v>
      </c>
      <c r="K29" s="16">
        <f>J29*I29</f>
        <v>30400</v>
      </c>
      <c r="L29" s="16"/>
      <c r="M29" s="16"/>
      <c r="N29" s="16"/>
      <c r="O29" s="16">
        <v>25840</v>
      </c>
      <c r="P29" s="34"/>
    </row>
    <row r="30" s="2" customFormat="1" spans="1:16">
      <c r="A30" s="12">
        <v>27</v>
      </c>
      <c r="B30" s="13" t="s">
        <v>48</v>
      </c>
      <c r="C30" s="15" t="s">
        <v>50</v>
      </c>
      <c r="D30" s="16">
        <v>6</v>
      </c>
      <c r="E30" s="16">
        <v>40</v>
      </c>
      <c r="F30" s="16">
        <v>38</v>
      </c>
      <c r="G30" s="16">
        <v>380</v>
      </c>
      <c r="H30" s="16">
        <v>14440</v>
      </c>
      <c r="I30" s="16">
        <v>40</v>
      </c>
      <c r="J30" s="16">
        <v>1140</v>
      </c>
      <c r="K30" s="16">
        <f>J30*I30</f>
        <v>45600</v>
      </c>
      <c r="L30" s="16">
        <v>0</v>
      </c>
      <c r="M30" s="16">
        <v>0</v>
      </c>
      <c r="N30" s="16">
        <f t="shared" si="0"/>
        <v>0</v>
      </c>
      <c r="O30" s="16">
        <v>31160</v>
      </c>
      <c r="P30" s="34"/>
    </row>
    <row r="31" s="2" customFormat="1" spans="1:16">
      <c r="A31" s="12">
        <v>28</v>
      </c>
      <c r="B31" s="13" t="s">
        <v>48</v>
      </c>
      <c r="C31" s="13" t="s">
        <v>51</v>
      </c>
      <c r="D31" s="14">
        <v>9</v>
      </c>
      <c r="E31" s="14">
        <v>117</v>
      </c>
      <c r="F31" s="14">
        <v>106</v>
      </c>
      <c r="G31" s="14">
        <v>380</v>
      </c>
      <c r="H31" s="14">
        <v>40280</v>
      </c>
      <c r="I31" s="14">
        <v>40</v>
      </c>
      <c r="J31" s="14">
        <v>1710</v>
      </c>
      <c r="K31" s="14">
        <v>68400</v>
      </c>
      <c r="L31" s="16">
        <v>180</v>
      </c>
      <c r="M31" s="16">
        <v>95</v>
      </c>
      <c r="N31" s="16">
        <f t="shared" si="0"/>
        <v>17100</v>
      </c>
      <c r="O31" s="14">
        <v>45220</v>
      </c>
      <c r="P31" s="34"/>
    </row>
    <row r="32" s="2" customFormat="1" spans="1:16">
      <c r="A32" s="12">
        <v>29</v>
      </c>
      <c r="B32" s="13" t="s">
        <v>52</v>
      </c>
      <c r="C32" s="16" t="s">
        <v>53</v>
      </c>
      <c r="D32" s="16">
        <v>5</v>
      </c>
      <c r="E32" s="16">
        <v>70</v>
      </c>
      <c r="F32" s="16">
        <v>70</v>
      </c>
      <c r="G32" s="16">
        <v>392</v>
      </c>
      <c r="H32" s="16">
        <v>27440</v>
      </c>
      <c r="I32" s="16">
        <v>40</v>
      </c>
      <c r="J32" s="16">
        <v>980</v>
      </c>
      <c r="K32" s="16">
        <v>39200</v>
      </c>
      <c r="L32" s="16">
        <v>60</v>
      </c>
      <c r="M32" s="16">
        <v>98</v>
      </c>
      <c r="N32" s="16">
        <v>5880</v>
      </c>
      <c r="O32" s="16">
        <v>17640</v>
      </c>
      <c r="P32" s="34"/>
    </row>
    <row r="33" s="2" customFormat="1" spans="1:16">
      <c r="A33" s="12">
        <v>30</v>
      </c>
      <c r="B33" s="13" t="s">
        <v>52</v>
      </c>
      <c r="C33" s="16" t="s">
        <v>54</v>
      </c>
      <c r="D33" s="16">
        <v>5</v>
      </c>
      <c r="E33" s="16">
        <v>32</v>
      </c>
      <c r="F33" s="16">
        <v>32</v>
      </c>
      <c r="G33" s="16">
        <v>392</v>
      </c>
      <c r="H33" s="16">
        <v>12544</v>
      </c>
      <c r="I33" s="16">
        <v>40</v>
      </c>
      <c r="J33" s="16">
        <v>980</v>
      </c>
      <c r="K33" s="16">
        <v>39200</v>
      </c>
      <c r="L33" s="16">
        <v>60</v>
      </c>
      <c r="M33" s="16">
        <v>98</v>
      </c>
      <c r="N33" s="16">
        <v>5880</v>
      </c>
      <c r="O33" s="16">
        <v>32536</v>
      </c>
      <c r="P33" s="34"/>
    </row>
    <row r="34" s="2" customFormat="1" spans="1:16">
      <c r="A34" s="12">
        <v>31</v>
      </c>
      <c r="B34" s="13" t="s">
        <v>55</v>
      </c>
      <c r="C34" s="13" t="s">
        <v>56</v>
      </c>
      <c r="D34" s="14">
        <v>6</v>
      </c>
      <c r="E34" s="14">
        <v>88</v>
      </c>
      <c r="F34" s="14">
        <v>87</v>
      </c>
      <c r="G34" s="14">
        <v>380</v>
      </c>
      <c r="H34" s="14">
        <v>33060</v>
      </c>
      <c r="I34" s="14">
        <v>40</v>
      </c>
      <c r="J34" s="14">
        <v>1140</v>
      </c>
      <c r="K34" s="14">
        <v>45600</v>
      </c>
      <c r="L34" s="14">
        <v>60</v>
      </c>
      <c r="M34" s="14">
        <v>95</v>
      </c>
      <c r="N34" s="14">
        <v>5700</v>
      </c>
      <c r="O34" s="14">
        <v>18240</v>
      </c>
      <c r="P34" s="34"/>
    </row>
    <row r="35" s="2" customFormat="1" spans="1:16">
      <c r="A35" s="12">
        <v>32</v>
      </c>
      <c r="B35" s="13" t="s">
        <v>55</v>
      </c>
      <c r="C35" s="13" t="s">
        <v>57</v>
      </c>
      <c r="D35" s="14">
        <v>9</v>
      </c>
      <c r="E35" s="14">
        <v>212</v>
      </c>
      <c r="F35" s="14">
        <v>182</v>
      </c>
      <c r="G35" s="14">
        <v>400</v>
      </c>
      <c r="H35" s="14">
        <v>72800</v>
      </c>
      <c r="I35" s="14">
        <v>40</v>
      </c>
      <c r="J35" s="14">
        <v>1764</v>
      </c>
      <c r="K35" s="14">
        <v>70560</v>
      </c>
      <c r="L35" s="14">
        <v>120</v>
      </c>
      <c r="M35" s="14">
        <v>98</v>
      </c>
      <c r="N35" s="14">
        <v>11760</v>
      </c>
      <c r="O35" s="14">
        <v>9520</v>
      </c>
      <c r="P35" s="34"/>
    </row>
    <row r="36" s="2" customFormat="1" spans="1:16">
      <c r="A36" s="12">
        <v>33</v>
      </c>
      <c r="B36" s="14" t="s">
        <v>58</v>
      </c>
      <c r="C36" s="14" t="s">
        <v>58</v>
      </c>
      <c r="D36" s="14">
        <v>9</v>
      </c>
      <c r="E36" s="14">
        <v>181</v>
      </c>
      <c r="F36" s="14">
        <v>155</v>
      </c>
      <c r="G36" s="14">
        <v>384</v>
      </c>
      <c r="H36" s="14">
        <v>59864</v>
      </c>
      <c r="I36" s="14">
        <v>40</v>
      </c>
      <c r="J36" s="14">
        <v>1737</v>
      </c>
      <c r="K36" s="14">
        <v>69480</v>
      </c>
      <c r="L36" s="14">
        <v>80</v>
      </c>
      <c r="M36" s="14">
        <v>95</v>
      </c>
      <c r="N36" s="14">
        <v>7600</v>
      </c>
      <c r="O36" s="14">
        <v>17216</v>
      </c>
      <c r="P36" s="34"/>
    </row>
    <row r="37" s="2" customFormat="1" spans="1:16">
      <c r="A37" s="12">
        <v>34</v>
      </c>
      <c r="B37" s="13" t="s">
        <v>59</v>
      </c>
      <c r="C37" s="14" t="s">
        <v>60</v>
      </c>
      <c r="D37" s="14">
        <v>9</v>
      </c>
      <c r="E37" s="14">
        <v>135</v>
      </c>
      <c r="F37" s="14">
        <v>116</v>
      </c>
      <c r="G37" s="14"/>
      <c r="H37" s="14">
        <v>44208</v>
      </c>
      <c r="I37" s="14">
        <v>40</v>
      </c>
      <c r="J37" s="14">
        <v>1716</v>
      </c>
      <c r="K37" s="14">
        <v>68640</v>
      </c>
      <c r="L37" s="14">
        <v>180</v>
      </c>
      <c r="M37" s="14">
        <v>96</v>
      </c>
      <c r="N37" s="14">
        <v>17280</v>
      </c>
      <c r="O37" s="14">
        <v>41712</v>
      </c>
      <c r="P37" s="34"/>
    </row>
    <row r="38" s="2" customFormat="1" spans="1:16">
      <c r="A38" s="12">
        <v>35</v>
      </c>
      <c r="B38" s="13" t="s">
        <v>59</v>
      </c>
      <c r="C38" s="13" t="s">
        <v>59</v>
      </c>
      <c r="D38" s="14">
        <v>8</v>
      </c>
      <c r="E38" s="14">
        <v>227</v>
      </c>
      <c r="F38" s="14">
        <v>196</v>
      </c>
      <c r="G38" s="14">
        <v>380</v>
      </c>
      <c r="H38" s="14">
        <v>74480</v>
      </c>
      <c r="I38" s="14">
        <v>40</v>
      </c>
      <c r="J38" s="14">
        <v>1520</v>
      </c>
      <c r="K38" s="14">
        <v>60800</v>
      </c>
      <c r="L38" s="14">
        <v>180</v>
      </c>
      <c r="M38" s="14">
        <v>96</v>
      </c>
      <c r="N38" s="14">
        <v>17280</v>
      </c>
      <c r="O38" s="14">
        <v>3600</v>
      </c>
      <c r="P38" s="34"/>
    </row>
    <row r="39" s="2" customFormat="1" spans="1:16">
      <c r="A39" s="12">
        <v>36</v>
      </c>
      <c r="B39" s="13" t="s">
        <v>61</v>
      </c>
      <c r="C39" s="14" t="s">
        <v>62</v>
      </c>
      <c r="D39" s="14">
        <v>9</v>
      </c>
      <c r="E39" s="14">
        <v>186</v>
      </c>
      <c r="F39" s="14">
        <v>182</v>
      </c>
      <c r="G39" s="14">
        <v>4</v>
      </c>
      <c r="H39" s="14">
        <v>69888</v>
      </c>
      <c r="I39" s="14">
        <v>40</v>
      </c>
      <c r="J39" s="14">
        <v>1728</v>
      </c>
      <c r="K39" s="14">
        <v>69120</v>
      </c>
      <c r="L39" s="14">
        <v>80</v>
      </c>
      <c r="M39" s="14">
        <v>96</v>
      </c>
      <c r="N39" s="14">
        <v>7680</v>
      </c>
      <c r="O39" s="14">
        <v>6912</v>
      </c>
      <c r="P39" s="34"/>
    </row>
    <row r="40" s="2" customFormat="1" spans="1:16">
      <c r="A40" s="12">
        <v>37</v>
      </c>
      <c r="B40" s="13" t="s">
        <v>63</v>
      </c>
      <c r="C40" s="13" t="s">
        <v>19</v>
      </c>
      <c r="D40" s="14">
        <v>10</v>
      </c>
      <c r="E40" s="14">
        <v>198</v>
      </c>
      <c r="F40" s="14">
        <v>138</v>
      </c>
      <c r="G40" s="14">
        <v>392</v>
      </c>
      <c r="H40" s="14">
        <v>54096</v>
      </c>
      <c r="I40" s="14">
        <v>40</v>
      </c>
      <c r="J40" s="14">
        <v>1960</v>
      </c>
      <c r="K40" s="14">
        <v>78400</v>
      </c>
      <c r="L40" s="14">
        <v>180</v>
      </c>
      <c r="M40" s="14">
        <v>98</v>
      </c>
      <c r="N40" s="14">
        <v>17640</v>
      </c>
      <c r="O40" s="14">
        <v>41944</v>
      </c>
      <c r="P40" s="34"/>
    </row>
    <row r="41" s="2" customFormat="1" spans="1:16">
      <c r="A41" s="12">
        <v>38</v>
      </c>
      <c r="B41" s="13" t="s">
        <v>63</v>
      </c>
      <c r="C41" s="13" t="s">
        <v>64</v>
      </c>
      <c r="D41" s="14">
        <v>1</v>
      </c>
      <c r="E41" s="14">
        <v>7</v>
      </c>
      <c r="F41" s="14">
        <v>7</v>
      </c>
      <c r="G41" s="14">
        <v>392</v>
      </c>
      <c r="H41" s="14">
        <v>2744</v>
      </c>
      <c r="I41" s="14">
        <v>40</v>
      </c>
      <c r="J41" s="14">
        <v>196</v>
      </c>
      <c r="K41" s="14">
        <v>7840</v>
      </c>
      <c r="L41" s="14"/>
      <c r="M41" s="14"/>
      <c r="N41" s="14"/>
      <c r="O41" s="14">
        <v>5096</v>
      </c>
      <c r="P41" s="34"/>
    </row>
    <row r="42" s="2" customFormat="1" spans="1:16">
      <c r="A42" s="12">
        <v>39</v>
      </c>
      <c r="B42" s="13" t="s">
        <v>65</v>
      </c>
      <c r="C42" s="14" t="s">
        <v>66</v>
      </c>
      <c r="D42" s="14">
        <v>6</v>
      </c>
      <c r="E42" s="14">
        <v>121</v>
      </c>
      <c r="F42" s="14">
        <v>120</v>
      </c>
      <c r="G42" s="14">
        <v>392</v>
      </c>
      <c r="H42" s="14">
        <v>47040</v>
      </c>
      <c r="I42" s="14">
        <v>40</v>
      </c>
      <c r="J42" s="14">
        <v>1176</v>
      </c>
      <c r="K42" s="14">
        <v>47040</v>
      </c>
      <c r="L42" s="14">
        <v>120</v>
      </c>
      <c r="M42" s="14">
        <v>98</v>
      </c>
      <c r="N42" s="14">
        <v>11760</v>
      </c>
      <c r="O42" s="14">
        <v>11760</v>
      </c>
      <c r="P42" s="34"/>
    </row>
    <row r="43" s="2" customFormat="1" spans="1:16">
      <c r="A43" s="12">
        <v>40</v>
      </c>
      <c r="B43" s="13" t="s">
        <v>65</v>
      </c>
      <c r="C43" s="14" t="s">
        <v>67</v>
      </c>
      <c r="D43" s="14">
        <v>3</v>
      </c>
      <c r="E43" s="14">
        <v>30</v>
      </c>
      <c r="F43" s="14">
        <v>28</v>
      </c>
      <c r="G43" s="14">
        <v>388</v>
      </c>
      <c r="H43" s="14">
        <v>10680</v>
      </c>
      <c r="I43" s="14">
        <v>40</v>
      </c>
      <c r="J43" s="14">
        <v>582</v>
      </c>
      <c r="K43" s="14">
        <v>23280</v>
      </c>
      <c r="L43" s="14">
        <v>120</v>
      </c>
      <c r="M43" s="14">
        <v>98</v>
      </c>
      <c r="N43" s="14">
        <v>11760</v>
      </c>
      <c r="O43" s="14">
        <v>24360</v>
      </c>
      <c r="P43" s="34"/>
    </row>
    <row r="44" s="2" customFormat="1" spans="1:16">
      <c r="A44" s="12">
        <v>41</v>
      </c>
      <c r="B44" s="13" t="s">
        <v>65</v>
      </c>
      <c r="C44" s="14" t="s">
        <v>68</v>
      </c>
      <c r="D44" s="14">
        <v>1</v>
      </c>
      <c r="E44" s="14">
        <v>2</v>
      </c>
      <c r="F44" s="14">
        <v>1</v>
      </c>
      <c r="G44" s="14">
        <v>392</v>
      </c>
      <c r="H44" s="14">
        <v>392</v>
      </c>
      <c r="I44" s="14">
        <v>40</v>
      </c>
      <c r="J44" s="14">
        <v>196</v>
      </c>
      <c r="K44" s="14">
        <v>7840</v>
      </c>
      <c r="L44" s="14"/>
      <c r="M44" s="14"/>
      <c r="N44" s="14"/>
      <c r="O44" s="14">
        <v>7448</v>
      </c>
      <c r="P44" s="34"/>
    </row>
    <row r="45" s="2" customFormat="1" spans="1:16">
      <c r="A45" s="12">
        <v>42</v>
      </c>
      <c r="B45" s="13" t="s">
        <v>69</v>
      </c>
      <c r="C45" s="14" t="s">
        <v>70</v>
      </c>
      <c r="D45" s="14">
        <v>6</v>
      </c>
      <c r="E45" s="14">
        <v>86</v>
      </c>
      <c r="F45" s="14">
        <v>73</v>
      </c>
      <c r="G45" s="14">
        <v>400</v>
      </c>
      <c r="H45" s="14">
        <v>29200</v>
      </c>
      <c r="I45" s="14">
        <v>40</v>
      </c>
      <c r="J45" s="14">
        <v>1200</v>
      </c>
      <c r="K45" s="14">
        <v>48000</v>
      </c>
      <c r="L45" s="14">
        <v>120</v>
      </c>
      <c r="M45" s="14">
        <v>100</v>
      </c>
      <c r="N45" s="14">
        <v>12000</v>
      </c>
      <c r="O45" s="19">
        <v>30800</v>
      </c>
      <c r="P45" s="34"/>
    </row>
    <row r="46" s="2" customFormat="1" spans="1:16">
      <c r="A46" s="12">
        <v>43</v>
      </c>
      <c r="B46" s="13" t="s">
        <v>69</v>
      </c>
      <c r="C46" s="14" t="s">
        <v>71</v>
      </c>
      <c r="D46" s="14">
        <v>1</v>
      </c>
      <c r="E46" s="14">
        <v>3</v>
      </c>
      <c r="F46" s="14">
        <v>0</v>
      </c>
      <c r="G46" s="14"/>
      <c r="H46" s="14">
        <v>0</v>
      </c>
      <c r="I46" s="14">
        <v>40</v>
      </c>
      <c r="J46" s="14">
        <v>190</v>
      </c>
      <c r="K46" s="14">
        <v>7600</v>
      </c>
      <c r="L46" s="14">
        <v>0</v>
      </c>
      <c r="M46" s="14">
        <v>0</v>
      </c>
      <c r="N46" s="14">
        <v>0</v>
      </c>
      <c r="O46" s="14">
        <v>7600</v>
      </c>
      <c r="P46" s="34"/>
    </row>
    <row r="47" s="2" customFormat="1" spans="1:16">
      <c r="A47" s="12">
        <v>44</v>
      </c>
      <c r="B47" s="13" t="s">
        <v>69</v>
      </c>
      <c r="C47" s="14" t="s">
        <v>72</v>
      </c>
      <c r="D47" s="14">
        <v>1</v>
      </c>
      <c r="E47" s="14">
        <v>3</v>
      </c>
      <c r="F47" s="14">
        <v>0</v>
      </c>
      <c r="G47" s="14">
        <v>0</v>
      </c>
      <c r="H47" s="14">
        <v>0</v>
      </c>
      <c r="I47" s="14">
        <v>40</v>
      </c>
      <c r="J47" s="14">
        <v>190</v>
      </c>
      <c r="K47" s="14">
        <v>7600</v>
      </c>
      <c r="L47" s="14">
        <v>0</v>
      </c>
      <c r="M47" s="14">
        <v>0</v>
      </c>
      <c r="N47" s="14">
        <v>0</v>
      </c>
      <c r="O47" s="14">
        <v>7600</v>
      </c>
      <c r="P47" s="34"/>
    </row>
    <row r="48" s="2" customFormat="1" spans="1:16">
      <c r="A48" s="12">
        <v>45</v>
      </c>
      <c r="B48" s="13" t="s">
        <v>69</v>
      </c>
      <c r="C48" s="14" t="s">
        <v>73</v>
      </c>
      <c r="D48" s="14">
        <v>1</v>
      </c>
      <c r="E48" s="14">
        <v>3</v>
      </c>
      <c r="F48" s="14">
        <v>0</v>
      </c>
      <c r="G48" s="14">
        <v>0</v>
      </c>
      <c r="H48" s="14">
        <v>0</v>
      </c>
      <c r="I48" s="14">
        <v>40</v>
      </c>
      <c r="J48" s="14">
        <v>190</v>
      </c>
      <c r="K48" s="14">
        <v>7600</v>
      </c>
      <c r="L48" s="14">
        <v>0</v>
      </c>
      <c r="M48" s="14">
        <v>0</v>
      </c>
      <c r="N48" s="14">
        <v>0</v>
      </c>
      <c r="O48" s="14">
        <v>7600</v>
      </c>
      <c r="P48" s="34"/>
    </row>
    <row r="49" s="2" customFormat="1" spans="1:16">
      <c r="A49" s="12">
        <v>46</v>
      </c>
      <c r="B49" s="13" t="s">
        <v>74</v>
      </c>
      <c r="C49" s="14" t="s">
        <v>75</v>
      </c>
      <c r="D49" s="14">
        <v>6</v>
      </c>
      <c r="E49" s="14">
        <v>64</v>
      </c>
      <c r="F49" s="14">
        <v>62</v>
      </c>
      <c r="G49" s="14">
        <v>388</v>
      </c>
      <c r="H49" s="14">
        <v>24056</v>
      </c>
      <c r="I49" s="14">
        <v>40</v>
      </c>
      <c r="J49" s="14">
        <v>1164</v>
      </c>
      <c r="K49" s="14">
        <v>46560</v>
      </c>
      <c r="L49" s="14">
        <v>60</v>
      </c>
      <c r="M49" s="14">
        <v>97</v>
      </c>
      <c r="N49" s="14">
        <v>5820</v>
      </c>
      <c r="O49" s="14">
        <v>28324</v>
      </c>
      <c r="P49" s="34"/>
    </row>
    <row r="50" s="2" customFormat="1" spans="1:16">
      <c r="A50" s="12">
        <v>47</v>
      </c>
      <c r="B50" s="13" t="s">
        <v>76</v>
      </c>
      <c r="C50" s="13" t="s">
        <v>77</v>
      </c>
      <c r="D50" s="14">
        <v>1</v>
      </c>
      <c r="E50" s="14">
        <v>8</v>
      </c>
      <c r="F50" s="14">
        <v>8</v>
      </c>
      <c r="G50" s="14">
        <v>400</v>
      </c>
      <c r="H50" s="14">
        <v>3200</v>
      </c>
      <c r="I50" s="14">
        <v>40</v>
      </c>
      <c r="J50" s="14">
        <v>200</v>
      </c>
      <c r="K50" s="14">
        <v>8000</v>
      </c>
      <c r="L50" s="14"/>
      <c r="M50" s="14"/>
      <c r="N50" s="14"/>
      <c r="O50" s="14">
        <v>4800</v>
      </c>
      <c r="P50" s="34"/>
    </row>
    <row r="51" s="2" customFormat="1" spans="1:16">
      <c r="A51" s="12">
        <v>48</v>
      </c>
      <c r="B51" s="13" t="s">
        <v>76</v>
      </c>
      <c r="C51" s="13" t="s">
        <v>78</v>
      </c>
      <c r="D51" s="14">
        <v>3</v>
      </c>
      <c r="E51" s="14">
        <v>8</v>
      </c>
      <c r="F51" s="14">
        <v>8</v>
      </c>
      <c r="G51" s="14">
        <v>400</v>
      </c>
      <c r="H51" s="14">
        <v>3200</v>
      </c>
      <c r="I51" s="14">
        <v>40</v>
      </c>
      <c r="J51" s="14">
        <v>600</v>
      </c>
      <c r="K51" s="14">
        <v>24000</v>
      </c>
      <c r="L51" s="14"/>
      <c r="M51" s="14"/>
      <c r="N51" s="14"/>
      <c r="O51" s="14">
        <v>20800</v>
      </c>
      <c r="P51" s="34"/>
    </row>
    <row r="52" s="2" customFormat="1" spans="1:16">
      <c r="A52" s="12">
        <v>49</v>
      </c>
      <c r="B52" s="13" t="s">
        <v>79</v>
      </c>
      <c r="C52" s="14" t="s">
        <v>80</v>
      </c>
      <c r="D52" s="14">
        <v>5</v>
      </c>
      <c r="E52" s="14">
        <v>44</v>
      </c>
      <c r="F52" s="14">
        <v>40</v>
      </c>
      <c r="G52" s="19">
        <v>380</v>
      </c>
      <c r="H52" s="14">
        <v>15200</v>
      </c>
      <c r="I52" s="14">
        <v>40</v>
      </c>
      <c r="J52" s="14">
        <v>950</v>
      </c>
      <c r="K52" s="14">
        <v>38000</v>
      </c>
      <c r="L52" s="14">
        <v>60</v>
      </c>
      <c r="M52" s="14">
        <v>95</v>
      </c>
      <c r="N52" s="14">
        <v>5700</v>
      </c>
      <c r="O52" s="14">
        <v>28500</v>
      </c>
      <c r="P52" s="34"/>
    </row>
    <row r="53" s="2" customFormat="1" spans="1:16">
      <c r="A53" s="12">
        <v>50</v>
      </c>
      <c r="B53" s="13" t="s">
        <v>79</v>
      </c>
      <c r="C53" s="14" t="s">
        <v>81</v>
      </c>
      <c r="D53" s="14">
        <v>5</v>
      </c>
      <c r="E53" s="14">
        <v>25</v>
      </c>
      <c r="F53" s="14">
        <v>25</v>
      </c>
      <c r="G53" s="19">
        <v>380</v>
      </c>
      <c r="H53" s="14">
        <v>9500</v>
      </c>
      <c r="I53" s="14">
        <v>40</v>
      </c>
      <c r="J53" s="14">
        <v>760</v>
      </c>
      <c r="K53" s="14">
        <v>30400</v>
      </c>
      <c r="L53" s="14">
        <v>60</v>
      </c>
      <c r="M53" s="14">
        <v>95</v>
      </c>
      <c r="N53" s="14">
        <v>5700</v>
      </c>
      <c r="O53" s="14">
        <v>26600</v>
      </c>
      <c r="P53" s="34"/>
    </row>
    <row r="54" s="2" customFormat="1" spans="1:16">
      <c r="A54" s="12">
        <v>51</v>
      </c>
      <c r="B54" s="13" t="s">
        <v>82</v>
      </c>
      <c r="C54" s="14" t="s">
        <v>83</v>
      </c>
      <c r="D54" s="14">
        <v>6</v>
      </c>
      <c r="E54" s="14">
        <v>144</v>
      </c>
      <c r="F54" s="14">
        <v>124</v>
      </c>
      <c r="G54" s="14">
        <v>400</v>
      </c>
      <c r="H54" s="14">
        <v>49600</v>
      </c>
      <c r="I54" s="14">
        <v>40</v>
      </c>
      <c r="J54" s="14">
        <v>1164</v>
      </c>
      <c r="K54" s="14">
        <v>46560</v>
      </c>
      <c r="L54" s="14">
        <v>60</v>
      </c>
      <c r="M54" s="14">
        <v>97</v>
      </c>
      <c r="N54" s="14">
        <v>5820</v>
      </c>
      <c r="O54" s="14">
        <v>2780</v>
      </c>
      <c r="P54" s="34"/>
    </row>
    <row r="55" s="2" customFormat="1" spans="1:16">
      <c r="A55" s="12">
        <v>52</v>
      </c>
      <c r="B55" s="13" t="s">
        <v>82</v>
      </c>
      <c r="C55" s="14" t="s">
        <v>84</v>
      </c>
      <c r="D55" s="14">
        <v>6</v>
      </c>
      <c r="E55" s="14">
        <v>41</v>
      </c>
      <c r="F55" s="14">
        <v>41</v>
      </c>
      <c r="G55" s="14">
        <v>400</v>
      </c>
      <c r="H55" s="14">
        <v>16400</v>
      </c>
      <c r="I55" s="14">
        <v>40</v>
      </c>
      <c r="J55" s="14">
        <v>1164</v>
      </c>
      <c r="K55" s="14">
        <v>46560</v>
      </c>
      <c r="L55" s="14">
        <v>60</v>
      </c>
      <c r="M55" s="14">
        <v>97</v>
      </c>
      <c r="N55" s="14">
        <v>5820</v>
      </c>
      <c r="O55" s="14">
        <f>K55+N55-H55</f>
        <v>35980</v>
      </c>
      <c r="P55" s="34"/>
    </row>
    <row r="56" s="2" customFormat="1" spans="1:16">
      <c r="A56" s="12">
        <v>53</v>
      </c>
      <c r="B56" s="13" t="s">
        <v>82</v>
      </c>
      <c r="C56" s="14" t="s">
        <v>85</v>
      </c>
      <c r="D56" s="14">
        <v>11</v>
      </c>
      <c r="E56" s="14">
        <v>239</v>
      </c>
      <c r="F56" s="14">
        <v>230</v>
      </c>
      <c r="G56" s="14">
        <v>400</v>
      </c>
      <c r="H56" s="14">
        <v>92000</v>
      </c>
      <c r="I56" s="14">
        <v>40</v>
      </c>
      <c r="J56" s="14">
        <v>2156</v>
      </c>
      <c r="K56" s="14">
        <v>86240</v>
      </c>
      <c r="L56" s="14">
        <v>180</v>
      </c>
      <c r="M56" s="14">
        <v>98</v>
      </c>
      <c r="N56" s="14">
        <v>17640</v>
      </c>
      <c r="O56" s="14">
        <v>11880</v>
      </c>
      <c r="P56" s="34"/>
    </row>
    <row r="57" s="2" customFormat="1" spans="1:16">
      <c r="A57" s="12">
        <v>54</v>
      </c>
      <c r="B57" s="13" t="s">
        <v>86</v>
      </c>
      <c r="C57" s="14" t="s">
        <v>87</v>
      </c>
      <c r="D57" s="14">
        <v>1</v>
      </c>
      <c r="E57" s="14">
        <v>5</v>
      </c>
      <c r="F57" s="14">
        <v>3</v>
      </c>
      <c r="G57" s="14">
        <v>380</v>
      </c>
      <c r="H57" s="14">
        <v>1140</v>
      </c>
      <c r="I57" s="14">
        <v>40</v>
      </c>
      <c r="J57" s="14">
        <v>190</v>
      </c>
      <c r="K57" s="14">
        <v>7600</v>
      </c>
      <c r="L57" s="14"/>
      <c r="M57" s="14"/>
      <c r="N57" s="14"/>
      <c r="O57" s="14">
        <v>6460</v>
      </c>
      <c r="P57" s="34"/>
    </row>
    <row r="58" s="2" customFormat="1" spans="1:16">
      <c r="A58" s="12">
        <v>55</v>
      </c>
      <c r="B58" s="13" t="s">
        <v>86</v>
      </c>
      <c r="C58" s="14" t="s">
        <v>88</v>
      </c>
      <c r="D58" s="14">
        <v>6</v>
      </c>
      <c r="E58" s="14">
        <v>119</v>
      </c>
      <c r="F58" s="14">
        <v>109</v>
      </c>
      <c r="G58" s="14">
        <v>400</v>
      </c>
      <c r="H58" s="14">
        <v>43600</v>
      </c>
      <c r="I58" s="14">
        <v>40</v>
      </c>
      <c r="J58" s="14">
        <v>1200</v>
      </c>
      <c r="K58" s="14">
        <v>48000</v>
      </c>
      <c r="L58" s="14">
        <v>40</v>
      </c>
      <c r="M58" s="14">
        <v>100</v>
      </c>
      <c r="N58" s="14">
        <v>4000</v>
      </c>
      <c r="O58" s="14">
        <v>8400</v>
      </c>
      <c r="P58" s="34"/>
    </row>
    <row r="59" s="2" customFormat="1" spans="1:16">
      <c r="A59" s="12">
        <v>56</v>
      </c>
      <c r="B59" s="13" t="s">
        <v>89</v>
      </c>
      <c r="C59" s="14" t="s">
        <v>90</v>
      </c>
      <c r="D59" s="14">
        <v>4</v>
      </c>
      <c r="E59" s="14">
        <v>113</v>
      </c>
      <c r="F59" s="14">
        <v>111</v>
      </c>
      <c r="G59" s="14">
        <v>396</v>
      </c>
      <c r="H59" s="14">
        <v>43956</v>
      </c>
      <c r="I59" s="14">
        <v>40</v>
      </c>
      <c r="J59" s="14">
        <v>932</v>
      </c>
      <c r="K59" s="14">
        <v>37280</v>
      </c>
      <c r="L59" s="14">
        <v>120</v>
      </c>
      <c r="M59" s="14">
        <v>96</v>
      </c>
      <c r="N59" s="14">
        <v>11520</v>
      </c>
      <c r="O59" s="14">
        <v>4844</v>
      </c>
      <c r="P59" s="34"/>
    </row>
    <row r="60" s="2" customFormat="1" spans="1:16">
      <c r="A60" s="12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34"/>
    </row>
    <row r="61" s="4" customFormat="1" spans="1:16">
      <c r="A61" s="25"/>
      <c r="B61" s="14" t="s">
        <v>91</v>
      </c>
      <c r="C61" s="26"/>
      <c r="D61" s="26"/>
      <c r="E61" s="26"/>
      <c r="F61" s="26"/>
      <c r="G61" s="26"/>
      <c r="H61" s="26">
        <f>SUM(H4:H60)</f>
        <v>1615604</v>
      </c>
      <c r="I61" s="26"/>
      <c r="J61" s="26"/>
      <c r="K61" s="26">
        <f t="shared" ref="I61:O61" si="1">SUM(K4:K60)</f>
        <v>2491800</v>
      </c>
      <c r="L61" s="26"/>
      <c r="M61" s="26"/>
      <c r="N61" s="26">
        <f t="shared" si="1"/>
        <v>396135</v>
      </c>
      <c r="O61" s="26">
        <f t="shared" si="1"/>
        <v>1272331</v>
      </c>
      <c r="P61" s="37"/>
    </row>
    <row r="62" s="5" customFormat="1" ht="38" customHeight="1" spans="1:16">
      <c r="A62" s="27" t="s">
        <v>92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</sheetData>
  <mergeCells count="12">
    <mergeCell ref="A1:P1"/>
    <mergeCell ref="F2:H2"/>
    <mergeCell ref="I2:K2"/>
    <mergeCell ref="L2:N2"/>
    <mergeCell ref="A62:P62"/>
    <mergeCell ref="A2:A3"/>
    <mergeCell ref="B2:B3"/>
    <mergeCell ref="C2:C3"/>
    <mergeCell ref="D2:D3"/>
    <mergeCell ref="E2:E3"/>
    <mergeCell ref="O2:O3"/>
    <mergeCell ref="P2:P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tabSelected="1" workbookViewId="0">
      <selection activeCell="A59" sqref="A59:R59"/>
    </sheetView>
  </sheetViews>
  <sheetFormatPr defaultColWidth="9" defaultRowHeight="13.5"/>
  <cols>
    <col min="1" max="1" width="5" customWidth="1"/>
    <col min="2" max="2" width="13.0916666666667" customWidth="1"/>
    <col min="3" max="3" width="13.6333333333333" customWidth="1"/>
    <col min="4" max="4" width="6.36666666666667" customWidth="1"/>
    <col min="5" max="5" width="6.90833333333333" customWidth="1"/>
    <col min="6" max="6" width="6.45833333333333" customWidth="1"/>
    <col min="7" max="7" width="6.725" customWidth="1"/>
    <col min="8" max="8" width="7.45833333333333" customWidth="1"/>
    <col min="9" max="9" width="6.275" customWidth="1"/>
    <col min="10" max="10" width="6.81666666666667" customWidth="1"/>
    <col min="11" max="11" width="8.90833333333333" customWidth="1"/>
    <col min="12" max="12" width="5.63333333333333" customWidth="1"/>
    <col min="13" max="13" width="6" customWidth="1"/>
    <col min="14" max="14" width="7" customWidth="1"/>
    <col min="15" max="16" width="8.36666666666667" customWidth="1"/>
    <col min="18" max="18" width="6.09166666666667" customWidth="1"/>
  </cols>
  <sheetData>
    <row r="1" s="1" customFormat="1" ht="22.5" spans="1:18">
      <c r="A1" s="6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17" customHeight="1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2" customFormat="1" spans="1:18">
      <c r="A3" s="7" t="s">
        <v>1</v>
      </c>
      <c r="B3" s="8" t="s">
        <v>2</v>
      </c>
      <c r="C3" s="8" t="s">
        <v>94</v>
      </c>
      <c r="D3" s="9" t="s">
        <v>4</v>
      </c>
      <c r="E3" s="9" t="s">
        <v>5</v>
      </c>
      <c r="F3" s="9" t="s">
        <v>95</v>
      </c>
      <c r="G3" s="9"/>
      <c r="H3" s="9"/>
      <c r="I3" s="9" t="s">
        <v>7</v>
      </c>
      <c r="J3" s="9"/>
      <c r="K3" s="9"/>
      <c r="L3" s="28" t="s">
        <v>8</v>
      </c>
      <c r="M3" s="29"/>
      <c r="N3" s="29"/>
      <c r="O3" s="29"/>
      <c r="P3" s="30" t="s">
        <v>96</v>
      </c>
      <c r="Q3" s="32" t="s">
        <v>97</v>
      </c>
      <c r="R3" s="33" t="s">
        <v>10</v>
      </c>
    </row>
    <row r="4" s="2" customFormat="1" spans="1:18">
      <c r="A4" s="10"/>
      <c r="B4" s="11"/>
      <c r="C4" s="11"/>
      <c r="D4" s="9"/>
      <c r="E4" s="9"/>
      <c r="F4" s="9" t="s">
        <v>5</v>
      </c>
      <c r="G4" s="9" t="s">
        <v>11</v>
      </c>
      <c r="H4" s="9" t="s">
        <v>12</v>
      </c>
      <c r="I4" s="9" t="s">
        <v>11</v>
      </c>
      <c r="J4" s="9" t="s">
        <v>13</v>
      </c>
      <c r="K4" s="9" t="s">
        <v>12</v>
      </c>
      <c r="L4" s="9" t="s">
        <v>98</v>
      </c>
      <c r="M4" s="9" t="s">
        <v>11</v>
      </c>
      <c r="N4" s="9" t="s">
        <v>14</v>
      </c>
      <c r="O4" s="28" t="s">
        <v>12</v>
      </c>
      <c r="P4" s="31"/>
      <c r="Q4" s="32"/>
      <c r="R4" s="33"/>
    </row>
    <row r="5" s="2" customFormat="1" spans="1:18">
      <c r="A5" s="12">
        <v>1</v>
      </c>
      <c r="B5" s="13" t="s">
        <v>15</v>
      </c>
      <c r="C5" s="14" t="s">
        <v>99</v>
      </c>
      <c r="D5" s="14">
        <v>1</v>
      </c>
      <c r="E5" s="14">
        <v>2</v>
      </c>
      <c r="F5" s="14">
        <v>2</v>
      </c>
      <c r="G5" s="14">
        <v>400</v>
      </c>
      <c r="H5" s="14">
        <f t="shared" ref="H5:H12" si="0">F5*G5*2</f>
        <v>1600</v>
      </c>
      <c r="I5" s="14">
        <v>40</v>
      </c>
      <c r="J5" s="14">
        <f t="shared" ref="J5:J12" si="1">D5*2*190</f>
        <v>380</v>
      </c>
      <c r="K5" s="14">
        <f t="shared" ref="K5:K12" si="2">J5*40</f>
        <v>15200</v>
      </c>
      <c r="L5" s="14"/>
      <c r="M5" s="14">
        <v>30</v>
      </c>
      <c r="N5" s="14">
        <v>190</v>
      </c>
      <c r="O5" s="14">
        <f t="shared" ref="O5:O12" si="3">L5*M5*N5*2</f>
        <v>0</v>
      </c>
      <c r="P5" s="14"/>
      <c r="Q5" s="14">
        <f>K5+O5-H5+P5</f>
        <v>13600</v>
      </c>
      <c r="R5" s="34"/>
    </row>
    <row r="6" s="2" customFormat="1" spans="1:18">
      <c r="A6" s="12">
        <v>2</v>
      </c>
      <c r="B6" s="13" t="s">
        <v>17</v>
      </c>
      <c r="C6" s="14" t="s">
        <v>100</v>
      </c>
      <c r="D6" s="14">
        <v>12</v>
      </c>
      <c r="E6" s="14">
        <v>123</v>
      </c>
      <c r="F6" s="14">
        <v>67</v>
      </c>
      <c r="G6" s="14">
        <v>400</v>
      </c>
      <c r="H6" s="14">
        <f t="shared" si="0"/>
        <v>53600</v>
      </c>
      <c r="I6" s="14">
        <v>40</v>
      </c>
      <c r="J6" s="14">
        <f t="shared" si="1"/>
        <v>4560</v>
      </c>
      <c r="K6" s="14">
        <f t="shared" si="2"/>
        <v>182400</v>
      </c>
      <c r="L6" s="14">
        <v>3</v>
      </c>
      <c r="M6" s="14">
        <v>30</v>
      </c>
      <c r="N6" s="14">
        <v>190</v>
      </c>
      <c r="O6" s="14">
        <f t="shared" si="3"/>
        <v>34200</v>
      </c>
      <c r="P6" s="14"/>
      <c r="Q6" s="14">
        <f t="shared" ref="Q6:Q28" si="4">K6+O6-H6+P6</f>
        <v>163000</v>
      </c>
      <c r="R6" s="34"/>
    </row>
    <row r="7" s="2" customFormat="1" spans="1:18">
      <c r="A7" s="12">
        <v>3</v>
      </c>
      <c r="B7" s="13" t="s">
        <v>18</v>
      </c>
      <c r="C7" s="13" t="s">
        <v>100</v>
      </c>
      <c r="D7" s="14">
        <v>9</v>
      </c>
      <c r="E7" s="14">
        <v>100</v>
      </c>
      <c r="F7" s="14">
        <v>90</v>
      </c>
      <c r="G7" s="14">
        <v>400</v>
      </c>
      <c r="H7" s="14">
        <f t="shared" si="0"/>
        <v>72000</v>
      </c>
      <c r="I7" s="14">
        <v>40</v>
      </c>
      <c r="J7" s="14">
        <f t="shared" si="1"/>
        <v>3420</v>
      </c>
      <c r="K7" s="14">
        <f t="shared" si="2"/>
        <v>136800</v>
      </c>
      <c r="L7" s="14">
        <v>3</v>
      </c>
      <c r="M7" s="14">
        <v>30</v>
      </c>
      <c r="N7" s="14">
        <v>190</v>
      </c>
      <c r="O7" s="14">
        <f t="shared" si="3"/>
        <v>34200</v>
      </c>
      <c r="P7" s="14"/>
      <c r="Q7" s="14">
        <f t="shared" si="4"/>
        <v>99000</v>
      </c>
      <c r="R7" s="34"/>
    </row>
    <row r="8" s="2" customFormat="1" spans="1:18">
      <c r="A8" s="12">
        <v>4</v>
      </c>
      <c r="B8" s="13" t="s">
        <v>20</v>
      </c>
      <c r="C8" s="14" t="s">
        <v>100</v>
      </c>
      <c r="D8" s="15">
        <v>11</v>
      </c>
      <c r="E8" s="15">
        <v>203</v>
      </c>
      <c r="F8" s="15">
        <v>197</v>
      </c>
      <c r="G8" s="14">
        <v>400</v>
      </c>
      <c r="H8" s="14">
        <f t="shared" si="0"/>
        <v>157600</v>
      </c>
      <c r="I8" s="15">
        <v>40</v>
      </c>
      <c r="J8" s="14">
        <f t="shared" si="1"/>
        <v>4180</v>
      </c>
      <c r="K8" s="14">
        <f t="shared" si="2"/>
        <v>167200</v>
      </c>
      <c r="L8" s="14">
        <v>3</v>
      </c>
      <c r="M8" s="14">
        <v>30</v>
      </c>
      <c r="N8" s="14">
        <v>190</v>
      </c>
      <c r="O8" s="14">
        <f t="shared" si="3"/>
        <v>34200</v>
      </c>
      <c r="P8" s="14"/>
      <c r="Q8" s="14">
        <f t="shared" si="4"/>
        <v>43800</v>
      </c>
      <c r="R8" s="34"/>
    </row>
    <row r="9" s="2" customFormat="1" spans="1:18">
      <c r="A9" s="12">
        <v>5</v>
      </c>
      <c r="B9" s="13" t="s">
        <v>20</v>
      </c>
      <c r="C9" s="15" t="s">
        <v>101</v>
      </c>
      <c r="D9" s="16">
        <v>6</v>
      </c>
      <c r="E9" s="16">
        <v>81</v>
      </c>
      <c r="F9" s="16">
        <v>81</v>
      </c>
      <c r="G9" s="14">
        <v>400</v>
      </c>
      <c r="H9" s="14">
        <f t="shared" si="0"/>
        <v>64800</v>
      </c>
      <c r="I9" s="16">
        <v>40</v>
      </c>
      <c r="J9" s="14">
        <f t="shared" si="1"/>
        <v>2280</v>
      </c>
      <c r="K9" s="14">
        <f t="shared" si="2"/>
        <v>91200</v>
      </c>
      <c r="L9" s="14">
        <v>1</v>
      </c>
      <c r="M9" s="14">
        <v>30</v>
      </c>
      <c r="N9" s="14">
        <v>190</v>
      </c>
      <c r="O9" s="14">
        <f t="shared" si="3"/>
        <v>11400</v>
      </c>
      <c r="P9" s="14"/>
      <c r="Q9" s="14">
        <f t="shared" si="4"/>
        <v>37800</v>
      </c>
      <c r="R9" s="34"/>
    </row>
    <row r="10" s="2" customFormat="1" spans="1:18">
      <c r="A10" s="12">
        <v>6</v>
      </c>
      <c r="B10" s="13" t="s">
        <v>102</v>
      </c>
      <c r="C10" s="16" t="s">
        <v>23</v>
      </c>
      <c r="D10" s="16">
        <v>4</v>
      </c>
      <c r="E10" s="16">
        <v>20</v>
      </c>
      <c r="F10" s="16">
        <v>17</v>
      </c>
      <c r="G10" s="14">
        <v>400</v>
      </c>
      <c r="H10" s="14">
        <f t="shared" si="0"/>
        <v>13600</v>
      </c>
      <c r="I10" s="16">
        <v>40</v>
      </c>
      <c r="J10" s="14">
        <f t="shared" si="1"/>
        <v>1520</v>
      </c>
      <c r="K10" s="14">
        <f t="shared" si="2"/>
        <v>60800</v>
      </c>
      <c r="L10" s="14"/>
      <c r="M10" s="14">
        <v>30</v>
      </c>
      <c r="N10" s="14">
        <v>190</v>
      </c>
      <c r="O10" s="14">
        <f t="shared" si="3"/>
        <v>0</v>
      </c>
      <c r="P10" s="14"/>
      <c r="Q10" s="14">
        <f t="shared" si="4"/>
        <v>47200</v>
      </c>
      <c r="R10" s="34"/>
    </row>
    <row r="11" s="2" customFormat="1" spans="1:18">
      <c r="A11" s="12">
        <v>7</v>
      </c>
      <c r="B11" s="13" t="s">
        <v>102</v>
      </c>
      <c r="C11" s="16" t="s">
        <v>103</v>
      </c>
      <c r="D11" s="16">
        <v>6</v>
      </c>
      <c r="E11" s="16">
        <v>48</v>
      </c>
      <c r="F11" s="16">
        <v>45</v>
      </c>
      <c r="G11" s="14">
        <v>400</v>
      </c>
      <c r="H11" s="14">
        <f t="shared" si="0"/>
        <v>36000</v>
      </c>
      <c r="I11" s="16">
        <v>40</v>
      </c>
      <c r="J11" s="14">
        <f t="shared" si="1"/>
        <v>2280</v>
      </c>
      <c r="K11" s="14">
        <f t="shared" si="2"/>
        <v>91200</v>
      </c>
      <c r="L11" s="14">
        <v>2</v>
      </c>
      <c r="M11" s="14">
        <v>30</v>
      </c>
      <c r="N11" s="14">
        <v>190</v>
      </c>
      <c r="O11" s="14">
        <f t="shared" si="3"/>
        <v>22800</v>
      </c>
      <c r="P11" s="14"/>
      <c r="Q11" s="14">
        <f t="shared" si="4"/>
        <v>78000</v>
      </c>
      <c r="R11" s="34"/>
    </row>
    <row r="12" s="2" customFormat="1" spans="1:18">
      <c r="A12" s="12">
        <v>8</v>
      </c>
      <c r="B12" s="13" t="s">
        <v>25</v>
      </c>
      <c r="C12" s="17" t="s">
        <v>100</v>
      </c>
      <c r="D12" s="14">
        <v>12</v>
      </c>
      <c r="E12" s="14">
        <v>323</v>
      </c>
      <c r="F12" s="14">
        <v>258</v>
      </c>
      <c r="G12" s="14">
        <v>400</v>
      </c>
      <c r="H12" s="14">
        <f t="shared" si="0"/>
        <v>206400</v>
      </c>
      <c r="I12" s="14">
        <v>40</v>
      </c>
      <c r="J12" s="14">
        <f t="shared" si="1"/>
        <v>4560</v>
      </c>
      <c r="K12" s="14">
        <f t="shared" si="2"/>
        <v>182400</v>
      </c>
      <c r="L12" s="14">
        <v>3</v>
      </c>
      <c r="M12" s="14">
        <v>30</v>
      </c>
      <c r="N12" s="14">
        <v>190</v>
      </c>
      <c r="O12" s="14">
        <f t="shared" si="3"/>
        <v>34200</v>
      </c>
      <c r="P12" s="14">
        <v>4000</v>
      </c>
      <c r="Q12" s="14">
        <f t="shared" si="4"/>
        <v>14200</v>
      </c>
      <c r="R12" s="34"/>
    </row>
    <row r="13" s="2" customFormat="1" spans="1:18">
      <c r="A13" s="12">
        <v>10</v>
      </c>
      <c r="B13" s="13" t="s">
        <v>25</v>
      </c>
      <c r="C13" s="18" t="s">
        <v>27</v>
      </c>
      <c r="D13" s="14">
        <v>2</v>
      </c>
      <c r="E13" s="14">
        <v>3</v>
      </c>
      <c r="F13" s="14">
        <v>3</v>
      </c>
      <c r="G13" s="14">
        <v>400</v>
      </c>
      <c r="H13" s="14">
        <f t="shared" ref="H13:H36" si="5">F13*G13*2</f>
        <v>2400</v>
      </c>
      <c r="I13" s="14">
        <v>40</v>
      </c>
      <c r="J13" s="14">
        <f t="shared" ref="J13:J36" si="6">D13*2*190</f>
        <v>760</v>
      </c>
      <c r="K13" s="14">
        <f t="shared" ref="K13:K36" si="7">J13*40</f>
        <v>30400</v>
      </c>
      <c r="L13" s="14"/>
      <c r="M13" s="14">
        <v>30</v>
      </c>
      <c r="N13" s="14">
        <v>190</v>
      </c>
      <c r="O13" s="14">
        <f t="shared" ref="O13:O36" si="8">L13*M13*N13*2</f>
        <v>0</v>
      </c>
      <c r="P13" s="14"/>
      <c r="Q13" s="14">
        <f t="shared" si="4"/>
        <v>28000</v>
      </c>
      <c r="R13" s="34"/>
    </row>
    <row r="14" s="2" customFormat="1" spans="1:18">
      <c r="A14" s="12">
        <v>11</v>
      </c>
      <c r="B14" s="13" t="s">
        <v>104</v>
      </c>
      <c r="C14" s="14" t="s">
        <v>105</v>
      </c>
      <c r="D14" s="14">
        <v>9</v>
      </c>
      <c r="E14" s="14">
        <v>89</v>
      </c>
      <c r="F14" s="14">
        <v>86</v>
      </c>
      <c r="G14" s="14">
        <v>400</v>
      </c>
      <c r="H14" s="14">
        <f t="shared" si="5"/>
        <v>68800</v>
      </c>
      <c r="I14" s="14">
        <v>40</v>
      </c>
      <c r="J14" s="14">
        <f t="shared" si="6"/>
        <v>3420</v>
      </c>
      <c r="K14" s="14">
        <f t="shared" si="7"/>
        <v>136800</v>
      </c>
      <c r="L14" s="14">
        <v>2</v>
      </c>
      <c r="M14" s="14">
        <v>30</v>
      </c>
      <c r="N14" s="14">
        <v>190</v>
      </c>
      <c r="O14" s="14">
        <f t="shared" si="8"/>
        <v>22800</v>
      </c>
      <c r="P14" s="14"/>
      <c r="Q14" s="14">
        <f t="shared" si="4"/>
        <v>90800</v>
      </c>
      <c r="R14" s="34"/>
    </row>
    <row r="15" s="2" customFormat="1" spans="1:18">
      <c r="A15" s="12">
        <v>12</v>
      </c>
      <c r="B15" s="13" t="s">
        <v>29</v>
      </c>
      <c r="C15" s="14" t="s">
        <v>106</v>
      </c>
      <c r="D15" s="14">
        <v>3</v>
      </c>
      <c r="E15" s="14">
        <v>15</v>
      </c>
      <c r="F15" s="14">
        <v>9</v>
      </c>
      <c r="G15" s="14">
        <v>400</v>
      </c>
      <c r="H15" s="14">
        <f t="shared" si="5"/>
        <v>7200</v>
      </c>
      <c r="I15" s="14">
        <v>40</v>
      </c>
      <c r="J15" s="14">
        <f t="shared" si="6"/>
        <v>1140</v>
      </c>
      <c r="K15" s="14">
        <f t="shared" si="7"/>
        <v>45600</v>
      </c>
      <c r="L15" s="14"/>
      <c r="M15" s="14">
        <v>30</v>
      </c>
      <c r="N15" s="14">
        <v>190</v>
      </c>
      <c r="O15" s="14">
        <f t="shared" si="8"/>
        <v>0</v>
      </c>
      <c r="P15" s="14"/>
      <c r="Q15" s="14">
        <f t="shared" si="4"/>
        <v>38400</v>
      </c>
      <c r="R15" s="34"/>
    </row>
    <row r="16" s="2" customFormat="1" spans="1:18">
      <c r="A16" s="12">
        <v>13</v>
      </c>
      <c r="B16" s="13" t="s">
        <v>31</v>
      </c>
      <c r="C16" s="14" t="s">
        <v>107</v>
      </c>
      <c r="D16" s="14">
        <v>2</v>
      </c>
      <c r="E16" s="14">
        <v>6</v>
      </c>
      <c r="F16" s="14">
        <v>2</v>
      </c>
      <c r="G16" s="14">
        <v>400</v>
      </c>
      <c r="H16" s="14">
        <f t="shared" si="5"/>
        <v>1600</v>
      </c>
      <c r="I16" s="14">
        <v>40</v>
      </c>
      <c r="J16" s="14">
        <f t="shared" si="6"/>
        <v>760</v>
      </c>
      <c r="K16" s="14">
        <f t="shared" si="7"/>
        <v>30400</v>
      </c>
      <c r="L16" s="14"/>
      <c r="M16" s="14">
        <v>30</v>
      </c>
      <c r="N16" s="14">
        <v>190</v>
      </c>
      <c r="O16" s="14">
        <f t="shared" si="8"/>
        <v>0</v>
      </c>
      <c r="P16" s="14"/>
      <c r="Q16" s="14">
        <f t="shared" si="4"/>
        <v>28800</v>
      </c>
      <c r="R16" s="34"/>
    </row>
    <row r="17" s="2" customFormat="1" spans="1:18">
      <c r="A17" s="12">
        <v>14</v>
      </c>
      <c r="B17" s="13" t="s">
        <v>108</v>
      </c>
      <c r="C17" s="14" t="s">
        <v>109</v>
      </c>
      <c r="D17" s="14">
        <v>9</v>
      </c>
      <c r="E17" s="14">
        <v>71</v>
      </c>
      <c r="F17" s="14">
        <v>69</v>
      </c>
      <c r="G17" s="14">
        <v>400</v>
      </c>
      <c r="H17" s="14">
        <f t="shared" si="5"/>
        <v>55200</v>
      </c>
      <c r="I17" s="14">
        <v>40</v>
      </c>
      <c r="J17" s="14">
        <f t="shared" si="6"/>
        <v>3420</v>
      </c>
      <c r="K17" s="14">
        <f t="shared" si="7"/>
        <v>136800</v>
      </c>
      <c r="L17" s="14">
        <v>2</v>
      </c>
      <c r="M17" s="14">
        <v>30</v>
      </c>
      <c r="N17" s="14">
        <v>190</v>
      </c>
      <c r="O17" s="14">
        <f t="shared" si="8"/>
        <v>22800</v>
      </c>
      <c r="P17" s="14"/>
      <c r="Q17" s="14">
        <f t="shared" si="4"/>
        <v>104400</v>
      </c>
      <c r="R17" s="34"/>
    </row>
    <row r="18" s="2" customFormat="1" spans="1:18">
      <c r="A18" s="12">
        <v>15</v>
      </c>
      <c r="B18" s="13" t="s">
        <v>34</v>
      </c>
      <c r="C18" s="14" t="s">
        <v>110</v>
      </c>
      <c r="D18" s="14">
        <v>6</v>
      </c>
      <c r="E18" s="14">
        <v>107</v>
      </c>
      <c r="F18" s="14">
        <v>106</v>
      </c>
      <c r="G18" s="14">
        <v>400</v>
      </c>
      <c r="H18" s="14">
        <f t="shared" si="5"/>
        <v>84800</v>
      </c>
      <c r="I18" s="14">
        <v>40</v>
      </c>
      <c r="J18" s="14">
        <f t="shared" si="6"/>
        <v>2280</v>
      </c>
      <c r="K18" s="14">
        <f t="shared" si="7"/>
        <v>91200</v>
      </c>
      <c r="L18" s="14">
        <v>1</v>
      </c>
      <c r="M18" s="14">
        <v>30</v>
      </c>
      <c r="N18" s="14">
        <v>190</v>
      </c>
      <c r="O18" s="14">
        <f t="shared" si="8"/>
        <v>11400</v>
      </c>
      <c r="P18" s="14"/>
      <c r="Q18" s="14">
        <f t="shared" si="4"/>
        <v>17800</v>
      </c>
      <c r="R18" s="34"/>
    </row>
    <row r="19" s="2" customFormat="1" spans="1:18">
      <c r="A19" s="12">
        <v>16</v>
      </c>
      <c r="B19" s="13" t="s">
        <v>34</v>
      </c>
      <c r="C19" s="14" t="s">
        <v>111</v>
      </c>
      <c r="D19" s="14">
        <v>3</v>
      </c>
      <c r="E19" s="14">
        <v>14</v>
      </c>
      <c r="F19" s="14">
        <v>14</v>
      </c>
      <c r="G19" s="14">
        <v>400</v>
      </c>
      <c r="H19" s="14">
        <f t="shared" si="5"/>
        <v>11200</v>
      </c>
      <c r="I19" s="14">
        <v>40</v>
      </c>
      <c r="J19" s="14">
        <f t="shared" si="6"/>
        <v>1140</v>
      </c>
      <c r="K19" s="14">
        <f t="shared" si="7"/>
        <v>45600</v>
      </c>
      <c r="L19" s="14"/>
      <c r="M19" s="14">
        <v>30</v>
      </c>
      <c r="N19" s="14">
        <v>190</v>
      </c>
      <c r="O19" s="14">
        <f t="shared" si="8"/>
        <v>0</v>
      </c>
      <c r="P19" s="14"/>
      <c r="Q19" s="14">
        <f t="shared" si="4"/>
        <v>34400</v>
      </c>
      <c r="R19" s="34"/>
    </row>
    <row r="20" s="2" customFormat="1" spans="1:18">
      <c r="A20" s="12">
        <v>17</v>
      </c>
      <c r="B20" s="13" t="s">
        <v>37</v>
      </c>
      <c r="C20" s="14" t="s">
        <v>112</v>
      </c>
      <c r="D20" s="14">
        <v>9</v>
      </c>
      <c r="E20" s="14">
        <v>139</v>
      </c>
      <c r="F20" s="14">
        <v>135</v>
      </c>
      <c r="G20" s="14">
        <v>400</v>
      </c>
      <c r="H20" s="14">
        <f t="shared" si="5"/>
        <v>108000</v>
      </c>
      <c r="I20" s="14">
        <v>40</v>
      </c>
      <c r="J20" s="14">
        <f t="shared" si="6"/>
        <v>3420</v>
      </c>
      <c r="K20" s="14">
        <f t="shared" si="7"/>
        <v>136800</v>
      </c>
      <c r="L20" s="14">
        <v>2</v>
      </c>
      <c r="M20" s="14">
        <v>30</v>
      </c>
      <c r="N20" s="14">
        <v>190</v>
      </c>
      <c r="O20" s="14">
        <f t="shared" si="8"/>
        <v>22800</v>
      </c>
      <c r="P20" s="14"/>
      <c r="Q20" s="14">
        <f t="shared" si="4"/>
        <v>51600</v>
      </c>
      <c r="R20" s="34"/>
    </row>
    <row r="21" s="2" customFormat="1" spans="1:18">
      <c r="A21" s="12">
        <v>18</v>
      </c>
      <c r="B21" s="13" t="s">
        <v>37</v>
      </c>
      <c r="C21" s="14" t="s">
        <v>113</v>
      </c>
      <c r="D21" s="14">
        <v>5</v>
      </c>
      <c r="E21" s="14">
        <v>18</v>
      </c>
      <c r="F21" s="14">
        <v>14</v>
      </c>
      <c r="G21" s="14">
        <v>400</v>
      </c>
      <c r="H21" s="14">
        <f t="shared" si="5"/>
        <v>11200</v>
      </c>
      <c r="I21" s="14">
        <v>40</v>
      </c>
      <c r="J21" s="14">
        <f t="shared" si="6"/>
        <v>1900</v>
      </c>
      <c r="K21" s="14">
        <f t="shared" si="7"/>
        <v>76000</v>
      </c>
      <c r="L21" s="14">
        <v>1</v>
      </c>
      <c r="M21" s="14">
        <v>30</v>
      </c>
      <c r="N21" s="14">
        <v>190</v>
      </c>
      <c r="O21" s="14">
        <f t="shared" si="8"/>
        <v>11400</v>
      </c>
      <c r="P21" s="14"/>
      <c r="Q21" s="14">
        <f t="shared" si="4"/>
        <v>76200</v>
      </c>
      <c r="R21" s="34"/>
    </row>
    <row r="22" s="2" customFormat="1" spans="1:18">
      <c r="A22" s="12">
        <v>19</v>
      </c>
      <c r="B22" s="13" t="s">
        <v>40</v>
      </c>
      <c r="C22" s="19" t="s">
        <v>114</v>
      </c>
      <c r="D22" s="19">
        <v>6</v>
      </c>
      <c r="E22" s="19">
        <v>25</v>
      </c>
      <c r="F22" s="19">
        <v>22</v>
      </c>
      <c r="G22" s="14">
        <v>400</v>
      </c>
      <c r="H22" s="14">
        <f t="shared" si="5"/>
        <v>17600</v>
      </c>
      <c r="I22" s="19">
        <v>40</v>
      </c>
      <c r="J22" s="14">
        <f t="shared" si="6"/>
        <v>2280</v>
      </c>
      <c r="K22" s="14">
        <f t="shared" si="7"/>
        <v>91200</v>
      </c>
      <c r="L22" s="14">
        <v>1</v>
      </c>
      <c r="M22" s="14">
        <v>30</v>
      </c>
      <c r="N22" s="14">
        <v>190</v>
      </c>
      <c r="O22" s="14">
        <f t="shared" si="8"/>
        <v>11400</v>
      </c>
      <c r="P22" s="14"/>
      <c r="Q22" s="14">
        <f t="shared" si="4"/>
        <v>85000</v>
      </c>
      <c r="R22" s="34"/>
    </row>
    <row r="23" s="3" customFormat="1" spans="1:18">
      <c r="A23" s="20">
        <v>20</v>
      </c>
      <c r="B23" s="21" t="s">
        <v>42</v>
      </c>
      <c r="C23" s="21" t="s">
        <v>100</v>
      </c>
      <c r="D23" s="22">
        <v>14</v>
      </c>
      <c r="E23" s="22">
        <v>231</v>
      </c>
      <c r="F23" s="22">
        <v>224</v>
      </c>
      <c r="G23" s="23">
        <v>400</v>
      </c>
      <c r="H23" s="23">
        <f t="shared" si="5"/>
        <v>179200</v>
      </c>
      <c r="I23" s="22">
        <v>40</v>
      </c>
      <c r="J23" s="23">
        <f t="shared" si="6"/>
        <v>5320</v>
      </c>
      <c r="K23" s="23">
        <f t="shared" si="7"/>
        <v>212800</v>
      </c>
      <c r="L23" s="23">
        <v>3</v>
      </c>
      <c r="M23" s="23">
        <v>30</v>
      </c>
      <c r="N23" s="23">
        <v>190</v>
      </c>
      <c r="O23" s="23">
        <f t="shared" si="8"/>
        <v>34200</v>
      </c>
      <c r="P23" s="23"/>
      <c r="Q23" s="14">
        <f t="shared" si="4"/>
        <v>67800</v>
      </c>
      <c r="R23" s="35"/>
    </row>
    <row r="24" s="3" customFormat="1" spans="1:18">
      <c r="A24" s="20">
        <v>21</v>
      </c>
      <c r="B24" s="21" t="s">
        <v>42</v>
      </c>
      <c r="C24" s="24" t="s">
        <v>43</v>
      </c>
      <c r="D24" s="22">
        <v>5</v>
      </c>
      <c r="E24" s="22">
        <v>10</v>
      </c>
      <c r="F24" s="22">
        <v>9</v>
      </c>
      <c r="G24" s="23">
        <v>400</v>
      </c>
      <c r="H24" s="23">
        <f t="shared" si="5"/>
        <v>7200</v>
      </c>
      <c r="I24" s="22">
        <v>40</v>
      </c>
      <c r="J24" s="23">
        <f t="shared" si="6"/>
        <v>1900</v>
      </c>
      <c r="K24" s="23">
        <f t="shared" si="7"/>
        <v>76000</v>
      </c>
      <c r="L24" s="23">
        <v>1</v>
      </c>
      <c r="M24" s="23">
        <v>30</v>
      </c>
      <c r="N24" s="23">
        <v>190</v>
      </c>
      <c r="O24" s="23">
        <f t="shared" si="8"/>
        <v>11400</v>
      </c>
      <c r="P24" s="23"/>
      <c r="Q24" s="14">
        <f t="shared" si="4"/>
        <v>80200</v>
      </c>
      <c r="R24" s="35"/>
    </row>
    <row r="25" s="3" customFormat="1" spans="1:18">
      <c r="A25" s="20">
        <v>22</v>
      </c>
      <c r="B25" s="21" t="s">
        <v>42</v>
      </c>
      <c r="C25" s="22" t="s">
        <v>44</v>
      </c>
      <c r="D25" s="22">
        <v>1</v>
      </c>
      <c r="E25" s="22">
        <v>2</v>
      </c>
      <c r="F25" s="22">
        <v>1</v>
      </c>
      <c r="G25" s="23">
        <v>400</v>
      </c>
      <c r="H25" s="23">
        <f t="shared" si="5"/>
        <v>800</v>
      </c>
      <c r="I25" s="22">
        <v>40</v>
      </c>
      <c r="J25" s="23">
        <f t="shared" si="6"/>
        <v>380</v>
      </c>
      <c r="K25" s="23">
        <f t="shared" si="7"/>
        <v>15200</v>
      </c>
      <c r="L25" s="23"/>
      <c r="M25" s="23">
        <v>30</v>
      </c>
      <c r="N25" s="23">
        <v>190</v>
      </c>
      <c r="O25" s="23">
        <f t="shared" si="8"/>
        <v>0</v>
      </c>
      <c r="P25" s="23"/>
      <c r="Q25" s="14">
        <f t="shared" si="4"/>
        <v>14400</v>
      </c>
      <c r="R25" s="35"/>
    </row>
    <row r="26" s="2" customFormat="1" ht="24" spans="1:18">
      <c r="A26" s="12">
        <v>23</v>
      </c>
      <c r="B26" s="13" t="s">
        <v>45</v>
      </c>
      <c r="C26" s="13" t="s">
        <v>115</v>
      </c>
      <c r="D26" s="14">
        <v>6</v>
      </c>
      <c r="E26" s="14">
        <v>27</v>
      </c>
      <c r="F26" s="14">
        <v>26</v>
      </c>
      <c r="G26" s="14">
        <v>400</v>
      </c>
      <c r="H26" s="14">
        <f t="shared" si="5"/>
        <v>20800</v>
      </c>
      <c r="I26" s="14">
        <v>40</v>
      </c>
      <c r="J26" s="14">
        <f t="shared" si="6"/>
        <v>2280</v>
      </c>
      <c r="K26" s="14">
        <f t="shared" si="7"/>
        <v>91200</v>
      </c>
      <c r="L26" s="14">
        <v>1</v>
      </c>
      <c r="M26" s="14">
        <v>30</v>
      </c>
      <c r="N26" s="14">
        <v>190</v>
      </c>
      <c r="O26" s="14">
        <f t="shared" si="8"/>
        <v>11400</v>
      </c>
      <c r="P26" s="14">
        <v>22360</v>
      </c>
      <c r="Q26" s="14">
        <f t="shared" si="4"/>
        <v>104160</v>
      </c>
      <c r="R26" s="36" t="s">
        <v>116</v>
      </c>
    </row>
    <row r="27" s="2" customFormat="1" spans="1:18">
      <c r="A27" s="12">
        <v>24</v>
      </c>
      <c r="B27" s="13" t="s">
        <v>48</v>
      </c>
      <c r="C27" s="15" t="s">
        <v>100</v>
      </c>
      <c r="D27" s="16">
        <v>9</v>
      </c>
      <c r="E27" s="16">
        <v>218</v>
      </c>
      <c r="F27" s="16">
        <v>205</v>
      </c>
      <c r="G27" s="14">
        <v>400</v>
      </c>
      <c r="H27" s="14">
        <f t="shared" si="5"/>
        <v>164000</v>
      </c>
      <c r="I27" s="16">
        <v>40</v>
      </c>
      <c r="J27" s="14">
        <f t="shared" si="6"/>
        <v>3420</v>
      </c>
      <c r="K27" s="14">
        <f t="shared" si="7"/>
        <v>136800</v>
      </c>
      <c r="L27" s="14">
        <v>3</v>
      </c>
      <c r="M27" s="14">
        <v>30</v>
      </c>
      <c r="N27" s="14">
        <v>190</v>
      </c>
      <c r="O27" s="14">
        <f t="shared" si="8"/>
        <v>34200</v>
      </c>
      <c r="P27" s="14">
        <v>4000</v>
      </c>
      <c r="Q27" s="14">
        <f t="shared" si="4"/>
        <v>11000</v>
      </c>
      <c r="R27" s="34"/>
    </row>
    <row r="28" s="2" customFormat="1" spans="1:18">
      <c r="A28" s="12">
        <v>25</v>
      </c>
      <c r="B28" s="13" t="s">
        <v>48</v>
      </c>
      <c r="C28" s="15" t="s">
        <v>117</v>
      </c>
      <c r="D28" s="16">
        <v>4</v>
      </c>
      <c r="E28" s="16">
        <v>15</v>
      </c>
      <c r="F28" s="16">
        <v>12</v>
      </c>
      <c r="G28" s="14">
        <v>400</v>
      </c>
      <c r="H28" s="14">
        <f t="shared" si="5"/>
        <v>9600</v>
      </c>
      <c r="I28" s="16">
        <v>40</v>
      </c>
      <c r="J28" s="14">
        <f t="shared" si="6"/>
        <v>1520</v>
      </c>
      <c r="K28" s="14">
        <f t="shared" si="7"/>
        <v>60800</v>
      </c>
      <c r="L28" s="14"/>
      <c r="M28" s="14">
        <v>30</v>
      </c>
      <c r="N28" s="14">
        <v>190</v>
      </c>
      <c r="O28" s="14">
        <f t="shared" si="8"/>
        <v>0</v>
      </c>
      <c r="P28" s="14"/>
      <c r="Q28" s="14">
        <f t="shared" si="4"/>
        <v>51200</v>
      </c>
      <c r="R28" s="34"/>
    </row>
    <row r="29" s="2" customFormat="1" spans="1:18">
      <c r="A29" s="12">
        <v>26</v>
      </c>
      <c r="B29" s="13" t="s">
        <v>48</v>
      </c>
      <c r="C29" s="15" t="s">
        <v>118</v>
      </c>
      <c r="D29" s="16">
        <v>6</v>
      </c>
      <c r="E29" s="16">
        <v>40</v>
      </c>
      <c r="F29" s="16">
        <v>38</v>
      </c>
      <c r="G29" s="14">
        <v>400</v>
      </c>
      <c r="H29" s="14">
        <f t="shared" si="5"/>
        <v>30400</v>
      </c>
      <c r="I29" s="16">
        <v>40</v>
      </c>
      <c r="J29" s="14">
        <f t="shared" si="6"/>
        <v>2280</v>
      </c>
      <c r="K29" s="14">
        <f t="shared" si="7"/>
        <v>91200</v>
      </c>
      <c r="L29" s="14">
        <v>1</v>
      </c>
      <c r="M29" s="14">
        <v>30</v>
      </c>
      <c r="N29" s="14">
        <v>190</v>
      </c>
      <c r="O29" s="14">
        <f t="shared" si="8"/>
        <v>11400</v>
      </c>
      <c r="P29" s="14"/>
      <c r="Q29" s="14">
        <f t="shared" ref="Q29:Q56" si="9">K29+O29-H29+P29</f>
        <v>72200</v>
      </c>
      <c r="R29" s="34"/>
    </row>
    <row r="30" s="2" customFormat="1" spans="1:18">
      <c r="A30" s="12">
        <v>27</v>
      </c>
      <c r="B30" s="13" t="s">
        <v>51</v>
      </c>
      <c r="C30" s="13" t="s">
        <v>51</v>
      </c>
      <c r="D30" s="14">
        <v>9</v>
      </c>
      <c r="E30" s="14">
        <v>117</v>
      </c>
      <c r="F30" s="14">
        <v>106</v>
      </c>
      <c r="G30" s="14">
        <v>400</v>
      </c>
      <c r="H30" s="14">
        <f t="shared" si="5"/>
        <v>84800</v>
      </c>
      <c r="I30" s="14">
        <v>40</v>
      </c>
      <c r="J30" s="14">
        <f t="shared" si="6"/>
        <v>3420</v>
      </c>
      <c r="K30" s="14">
        <f t="shared" si="7"/>
        <v>136800</v>
      </c>
      <c r="L30" s="14">
        <v>3</v>
      </c>
      <c r="M30" s="14">
        <v>30</v>
      </c>
      <c r="N30" s="14">
        <v>190</v>
      </c>
      <c r="O30" s="14">
        <f t="shared" si="8"/>
        <v>34200</v>
      </c>
      <c r="P30" s="14"/>
      <c r="Q30" s="14">
        <f t="shared" si="9"/>
        <v>86200</v>
      </c>
      <c r="R30" s="34"/>
    </row>
    <row r="31" s="2" customFormat="1" spans="1:18">
      <c r="A31" s="12">
        <v>28</v>
      </c>
      <c r="B31" s="13" t="s">
        <v>52</v>
      </c>
      <c r="C31" s="16" t="s">
        <v>53</v>
      </c>
      <c r="D31" s="16">
        <v>5</v>
      </c>
      <c r="E31" s="16">
        <v>70</v>
      </c>
      <c r="F31" s="16">
        <v>70</v>
      </c>
      <c r="G31" s="14">
        <v>400</v>
      </c>
      <c r="H31" s="14">
        <f t="shared" si="5"/>
        <v>56000</v>
      </c>
      <c r="I31" s="16">
        <v>40</v>
      </c>
      <c r="J31" s="14">
        <f t="shared" si="6"/>
        <v>1900</v>
      </c>
      <c r="K31" s="14">
        <f t="shared" si="7"/>
        <v>76000</v>
      </c>
      <c r="L31" s="14">
        <v>1</v>
      </c>
      <c r="M31" s="14">
        <v>30</v>
      </c>
      <c r="N31" s="14">
        <v>190</v>
      </c>
      <c r="O31" s="14">
        <f t="shared" si="8"/>
        <v>11400</v>
      </c>
      <c r="P31" s="14"/>
      <c r="Q31" s="14">
        <f t="shared" si="9"/>
        <v>31400</v>
      </c>
      <c r="R31" s="34"/>
    </row>
    <row r="32" s="2" customFormat="1" spans="1:18">
      <c r="A32" s="12">
        <v>29</v>
      </c>
      <c r="B32" s="13" t="s">
        <v>52</v>
      </c>
      <c r="C32" s="16" t="s">
        <v>54</v>
      </c>
      <c r="D32" s="16">
        <v>5</v>
      </c>
      <c r="E32" s="16">
        <v>32</v>
      </c>
      <c r="F32" s="16">
        <v>32</v>
      </c>
      <c r="G32" s="14">
        <v>400</v>
      </c>
      <c r="H32" s="14">
        <f t="shared" si="5"/>
        <v>25600</v>
      </c>
      <c r="I32" s="16">
        <v>40</v>
      </c>
      <c r="J32" s="14">
        <f t="shared" si="6"/>
        <v>1900</v>
      </c>
      <c r="K32" s="14">
        <f t="shared" si="7"/>
        <v>76000</v>
      </c>
      <c r="L32" s="14">
        <v>1</v>
      </c>
      <c r="M32" s="14">
        <v>30</v>
      </c>
      <c r="N32" s="14">
        <v>190</v>
      </c>
      <c r="O32" s="14">
        <f t="shared" si="8"/>
        <v>11400</v>
      </c>
      <c r="P32" s="14"/>
      <c r="Q32" s="14">
        <f t="shared" si="9"/>
        <v>61800</v>
      </c>
      <c r="R32" s="34"/>
    </row>
    <row r="33" s="2" customFormat="1" spans="1:18">
      <c r="A33" s="12">
        <v>30</v>
      </c>
      <c r="B33" s="13" t="s">
        <v>55</v>
      </c>
      <c r="C33" s="13" t="s">
        <v>56</v>
      </c>
      <c r="D33" s="14">
        <v>6</v>
      </c>
      <c r="E33" s="14">
        <v>88</v>
      </c>
      <c r="F33" s="14">
        <v>87</v>
      </c>
      <c r="G33" s="14">
        <v>400</v>
      </c>
      <c r="H33" s="14">
        <f t="shared" si="5"/>
        <v>69600</v>
      </c>
      <c r="I33" s="14">
        <v>40</v>
      </c>
      <c r="J33" s="14">
        <f t="shared" si="6"/>
        <v>2280</v>
      </c>
      <c r="K33" s="14">
        <f t="shared" si="7"/>
        <v>91200</v>
      </c>
      <c r="L33" s="14">
        <v>1</v>
      </c>
      <c r="M33" s="14">
        <v>30</v>
      </c>
      <c r="N33" s="14">
        <v>190</v>
      </c>
      <c r="O33" s="14">
        <f t="shared" si="8"/>
        <v>11400</v>
      </c>
      <c r="P33" s="14"/>
      <c r="Q33" s="14">
        <f t="shared" si="9"/>
        <v>33000</v>
      </c>
      <c r="R33" s="34"/>
    </row>
    <row r="34" s="2" customFormat="1" spans="1:18">
      <c r="A34" s="12">
        <v>31</v>
      </c>
      <c r="B34" s="13" t="s">
        <v>119</v>
      </c>
      <c r="C34" s="13" t="s">
        <v>119</v>
      </c>
      <c r="D34" s="14">
        <v>9</v>
      </c>
      <c r="E34" s="14">
        <v>212</v>
      </c>
      <c r="F34" s="14">
        <v>182</v>
      </c>
      <c r="G34" s="14">
        <v>400</v>
      </c>
      <c r="H34" s="14">
        <f t="shared" si="5"/>
        <v>145600</v>
      </c>
      <c r="I34" s="14">
        <v>40</v>
      </c>
      <c r="J34" s="14">
        <f t="shared" si="6"/>
        <v>3420</v>
      </c>
      <c r="K34" s="14">
        <f t="shared" si="7"/>
        <v>136800</v>
      </c>
      <c r="L34" s="14">
        <v>2</v>
      </c>
      <c r="M34" s="14">
        <v>30</v>
      </c>
      <c r="N34" s="14">
        <v>190</v>
      </c>
      <c r="O34" s="14">
        <f t="shared" si="8"/>
        <v>22800</v>
      </c>
      <c r="P34" s="14"/>
      <c r="Q34" s="14">
        <f t="shared" si="9"/>
        <v>14000</v>
      </c>
      <c r="R34" s="34"/>
    </row>
    <row r="35" s="2" customFormat="1" spans="1:18">
      <c r="A35" s="12">
        <v>32</v>
      </c>
      <c r="B35" s="14" t="s">
        <v>58</v>
      </c>
      <c r="C35" s="14" t="s">
        <v>58</v>
      </c>
      <c r="D35" s="14">
        <v>9</v>
      </c>
      <c r="E35" s="14">
        <v>181</v>
      </c>
      <c r="F35" s="14">
        <v>155</v>
      </c>
      <c r="G35" s="14">
        <v>400</v>
      </c>
      <c r="H35" s="14">
        <f t="shared" si="5"/>
        <v>124000</v>
      </c>
      <c r="I35" s="14">
        <v>40</v>
      </c>
      <c r="J35" s="14">
        <f t="shared" si="6"/>
        <v>3420</v>
      </c>
      <c r="K35" s="14">
        <f t="shared" si="7"/>
        <v>136800</v>
      </c>
      <c r="L35" s="14">
        <v>3</v>
      </c>
      <c r="M35" s="14">
        <v>30</v>
      </c>
      <c r="N35" s="14">
        <v>190</v>
      </c>
      <c r="O35" s="14">
        <f t="shared" si="8"/>
        <v>34200</v>
      </c>
      <c r="P35" s="14"/>
      <c r="Q35" s="14">
        <f t="shared" si="9"/>
        <v>47000</v>
      </c>
      <c r="R35" s="34"/>
    </row>
    <row r="36" s="2" customFormat="1" spans="1:18">
      <c r="A36" s="12">
        <v>33</v>
      </c>
      <c r="B36" s="13" t="s">
        <v>120</v>
      </c>
      <c r="C36" s="14" t="s">
        <v>121</v>
      </c>
      <c r="D36" s="14">
        <v>9</v>
      </c>
      <c r="E36" s="14">
        <v>135</v>
      </c>
      <c r="F36" s="14">
        <v>116</v>
      </c>
      <c r="G36" s="14">
        <v>400</v>
      </c>
      <c r="H36" s="14">
        <f t="shared" si="5"/>
        <v>92800</v>
      </c>
      <c r="I36" s="14">
        <v>40</v>
      </c>
      <c r="J36" s="14">
        <f t="shared" si="6"/>
        <v>3420</v>
      </c>
      <c r="K36" s="14">
        <f t="shared" si="7"/>
        <v>136800</v>
      </c>
      <c r="L36" s="14">
        <v>3</v>
      </c>
      <c r="M36" s="14">
        <v>30</v>
      </c>
      <c r="N36" s="14">
        <v>190</v>
      </c>
      <c r="O36" s="14">
        <f t="shared" si="8"/>
        <v>34200</v>
      </c>
      <c r="P36" s="14"/>
      <c r="Q36" s="14">
        <f t="shared" si="9"/>
        <v>78200</v>
      </c>
      <c r="R36" s="34"/>
    </row>
    <row r="37" s="2" customFormat="1" spans="1:18">
      <c r="A37" s="12">
        <v>35</v>
      </c>
      <c r="B37" s="13" t="s">
        <v>61</v>
      </c>
      <c r="C37" s="21" t="s">
        <v>100</v>
      </c>
      <c r="D37" s="14">
        <v>9</v>
      </c>
      <c r="E37" s="14">
        <v>186</v>
      </c>
      <c r="F37" s="14">
        <v>182</v>
      </c>
      <c r="G37" s="14">
        <v>400</v>
      </c>
      <c r="H37" s="14">
        <f t="shared" ref="H37:H57" si="10">F37*G37*2</f>
        <v>145600</v>
      </c>
      <c r="I37" s="14">
        <v>40</v>
      </c>
      <c r="J37" s="14">
        <f t="shared" ref="J37:J57" si="11">D37*2*190</f>
        <v>3420</v>
      </c>
      <c r="K37" s="14">
        <f t="shared" ref="K37:K57" si="12">J37*40</f>
        <v>136800</v>
      </c>
      <c r="L37" s="14">
        <v>2</v>
      </c>
      <c r="M37" s="14">
        <v>30</v>
      </c>
      <c r="N37" s="14">
        <v>190</v>
      </c>
      <c r="O37" s="14">
        <f t="shared" ref="O37:O57" si="13">L37*M37*N37*2</f>
        <v>22800</v>
      </c>
      <c r="P37" s="14"/>
      <c r="Q37" s="14">
        <f t="shared" si="9"/>
        <v>14000</v>
      </c>
      <c r="R37" s="34"/>
    </row>
    <row r="38" s="2" customFormat="1" spans="1:18">
      <c r="A38" s="12">
        <v>36</v>
      </c>
      <c r="B38" s="13" t="s">
        <v>63</v>
      </c>
      <c r="C38" s="21" t="s">
        <v>100</v>
      </c>
      <c r="D38" s="14">
        <v>10</v>
      </c>
      <c r="E38" s="14">
        <v>198</v>
      </c>
      <c r="F38" s="14">
        <v>138</v>
      </c>
      <c r="G38" s="14">
        <v>400</v>
      </c>
      <c r="H38" s="14">
        <f t="shared" si="10"/>
        <v>110400</v>
      </c>
      <c r="I38" s="14">
        <v>40</v>
      </c>
      <c r="J38" s="14">
        <f t="shared" si="11"/>
        <v>3800</v>
      </c>
      <c r="K38" s="14">
        <f t="shared" si="12"/>
        <v>152000</v>
      </c>
      <c r="L38" s="14">
        <v>3</v>
      </c>
      <c r="M38" s="14">
        <v>30</v>
      </c>
      <c r="N38" s="14">
        <v>190</v>
      </c>
      <c r="O38" s="14">
        <f t="shared" si="13"/>
        <v>34200</v>
      </c>
      <c r="P38" s="14"/>
      <c r="Q38" s="14">
        <f t="shared" si="9"/>
        <v>75800</v>
      </c>
      <c r="R38" s="34"/>
    </row>
    <row r="39" s="2" customFormat="1" spans="1:18">
      <c r="A39" s="12">
        <v>37</v>
      </c>
      <c r="B39" s="13" t="s">
        <v>63</v>
      </c>
      <c r="C39" s="13" t="s">
        <v>64</v>
      </c>
      <c r="D39" s="14">
        <v>1</v>
      </c>
      <c r="E39" s="14">
        <v>7</v>
      </c>
      <c r="F39" s="14">
        <v>7</v>
      </c>
      <c r="G39" s="14">
        <v>400</v>
      </c>
      <c r="H39" s="14">
        <f t="shared" si="10"/>
        <v>5600</v>
      </c>
      <c r="I39" s="14">
        <v>40</v>
      </c>
      <c r="J39" s="14">
        <f t="shared" si="11"/>
        <v>380</v>
      </c>
      <c r="K39" s="14">
        <f t="shared" si="12"/>
        <v>15200</v>
      </c>
      <c r="L39" s="14"/>
      <c r="M39" s="14">
        <v>30</v>
      </c>
      <c r="N39" s="14">
        <v>190</v>
      </c>
      <c r="O39" s="14">
        <f t="shared" si="13"/>
        <v>0</v>
      </c>
      <c r="P39" s="14"/>
      <c r="Q39" s="14">
        <f t="shared" si="9"/>
        <v>9600</v>
      </c>
      <c r="R39" s="34"/>
    </row>
    <row r="40" s="2" customFormat="1" spans="1:18">
      <c r="A40" s="12">
        <v>38</v>
      </c>
      <c r="B40" s="13" t="s">
        <v>65</v>
      </c>
      <c r="C40" s="14" t="s">
        <v>122</v>
      </c>
      <c r="D40" s="14">
        <v>6</v>
      </c>
      <c r="E40" s="14">
        <v>121</v>
      </c>
      <c r="F40" s="14">
        <v>120</v>
      </c>
      <c r="G40" s="14">
        <v>400</v>
      </c>
      <c r="H40" s="14">
        <f t="shared" si="10"/>
        <v>96000</v>
      </c>
      <c r="I40" s="14">
        <v>40</v>
      </c>
      <c r="J40" s="14">
        <f t="shared" si="11"/>
        <v>2280</v>
      </c>
      <c r="K40" s="14">
        <f t="shared" si="12"/>
        <v>91200</v>
      </c>
      <c r="L40" s="14">
        <v>2</v>
      </c>
      <c r="M40" s="14">
        <v>30</v>
      </c>
      <c r="N40" s="14">
        <v>190</v>
      </c>
      <c r="O40" s="14">
        <f t="shared" si="13"/>
        <v>22800</v>
      </c>
      <c r="P40" s="14"/>
      <c r="Q40" s="14">
        <f t="shared" si="9"/>
        <v>18000</v>
      </c>
      <c r="R40" s="34"/>
    </row>
    <row r="41" s="2" customFormat="1" spans="1:18">
      <c r="A41" s="12">
        <v>39</v>
      </c>
      <c r="B41" s="13" t="s">
        <v>65</v>
      </c>
      <c r="C41" s="14" t="s">
        <v>123</v>
      </c>
      <c r="D41" s="14">
        <v>3</v>
      </c>
      <c r="E41" s="14">
        <v>30</v>
      </c>
      <c r="F41" s="14">
        <v>28</v>
      </c>
      <c r="G41" s="14">
        <v>400</v>
      </c>
      <c r="H41" s="14">
        <f t="shared" si="10"/>
        <v>22400</v>
      </c>
      <c r="I41" s="14">
        <v>40</v>
      </c>
      <c r="J41" s="14">
        <f t="shared" si="11"/>
        <v>1140</v>
      </c>
      <c r="K41" s="14">
        <f t="shared" si="12"/>
        <v>45600</v>
      </c>
      <c r="L41" s="14">
        <v>2</v>
      </c>
      <c r="M41" s="14">
        <v>30</v>
      </c>
      <c r="N41" s="14">
        <v>190</v>
      </c>
      <c r="O41" s="14">
        <f t="shared" si="13"/>
        <v>22800</v>
      </c>
      <c r="P41" s="14"/>
      <c r="Q41" s="14">
        <f t="shared" si="9"/>
        <v>46000</v>
      </c>
      <c r="R41" s="34"/>
    </row>
    <row r="42" s="2" customFormat="1" spans="1:18">
      <c r="A42" s="12">
        <v>40</v>
      </c>
      <c r="B42" s="13" t="s">
        <v>65</v>
      </c>
      <c r="C42" s="14" t="s">
        <v>124</v>
      </c>
      <c r="D42" s="14">
        <v>1</v>
      </c>
      <c r="E42" s="14">
        <v>2</v>
      </c>
      <c r="F42" s="14">
        <v>1</v>
      </c>
      <c r="G42" s="14">
        <v>400</v>
      </c>
      <c r="H42" s="14">
        <f t="shared" si="10"/>
        <v>800</v>
      </c>
      <c r="I42" s="14">
        <v>40</v>
      </c>
      <c r="J42" s="14">
        <f t="shared" si="11"/>
        <v>380</v>
      </c>
      <c r="K42" s="14">
        <f t="shared" si="12"/>
        <v>15200</v>
      </c>
      <c r="L42" s="14"/>
      <c r="M42" s="14">
        <v>30</v>
      </c>
      <c r="N42" s="14">
        <v>190</v>
      </c>
      <c r="O42" s="14">
        <f t="shared" si="13"/>
        <v>0</v>
      </c>
      <c r="P42" s="14"/>
      <c r="Q42" s="14">
        <f t="shared" si="9"/>
        <v>14400</v>
      </c>
      <c r="R42" s="34"/>
    </row>
    <row r="43" s="2" customFormat="1" spans="1:18">
      <c r="A43" s="12">
        <v>41</v>
      </c>
      <c r="B43" s="13" t="s">
        <v>69</v>
      </c>
      <c r="C43" s="14" t="s">
        <v>123</v>
      </c>
      <c r="D43" s="14">
        <v>6</v>
      </c>
      <c r="E43" s="14">
        <v>86</v>
      </c>
      <c r="F43" s="14">
        <v>73</v>
      </c>
      <c r="G43" s="14">
        <v>400</v>
      </c>
      <c r="H43" s="14">
        <f t="shared" si="10"/>
        <v>58400</v>
      </c>
      <c r="I43" s="14">
        <v>40</v>
      </c>
      <c r="J43" s="14">
        <f t="shared" si="11"/>
        <v>2280</v>
      </c>
      <c r="K43" s="14">
        <f t="shared" si="12"/>
        <v>91200</v>
      </c>
      <c r="L43" s="14">
        <v>2</v>
      </c>
      <c r="M43" s="14">
        <v>30</v>
      </c>
      <c r="N43" s="14">
        <v>190</v>
      </c>
      <c r="O43" s="14">
        <f t="shared" si="13"/>
        <v>22800</v>
      </c>
      <c r="P43" s="14"/>
      <c r="Q43" s="14">
        <f t="shared" si="9"/>
        <v>55600</v>
      </c>
      <c r="R43" s="34"/>
    </row>
    <row r="44" s="2" customFormat="1" spans="1:18">
      <c r="A44" s="12">
        <v>42</v>
      </c>
      <c r="B44" s="13" t="s">
        <v>69</v>
      </c>
      <c r="C44" s="14" t="s">
        <v>125</v>
      </c>
      <c r="D44" s="14">
        <v>1</v>
      </c>
      <c r="E44" s="14">
        <v>3</v>
      </c>
      <c r="F44" s="14">
        <v>0</v>
      </c>
      <c r="G44" s="14">
        <v>400</v>
      </c>
      <c r="H44" s="14">
        <f t="shared" si="10"/>
        <v>0</v>
      </c>
      <c r="I44" s="14">
        <v>40</v>
      </c>
      <c r="J44" s="14">
        <f t="shared" si="11"/>
        <v>380</v>
      </c>
      <c r="K44" s="14">
        <f t="shared" si="12"/>
        <v>15200</v>
      </c>
      <c r="L44" s="14"/>
      <c r="M44" s="14">
        <v>30</v>
      </c>
      <c r="N44" s="14">
        <v>190</v>
      </c>
      <c r="O44" s="14">
        <f t="shared" si="13"/>
        <v>0</v>
      </c>
      <c r="P44" s="14"/>
      <c r="Q44" s="14">
        <f t="shared" si="9"/>
        <v>15200</v>
      </c>
      <c r="R44" s="34"/>
    </row>
    <row r="45" s="2" customFormat="1" spans="1:18">
      <c r="A45" s="12">
        <v>43</v>
      </c>
      <c r="B45" s="13" t="s">
        <v>69</v>
      </c>
      <c r="C45" s="14" t="s">
        <v>126</v>
      </c>
      <c r="D45" s="14">
        <v>1</v>
      </c>
      <c r="E45" s="14">
        <v>3</v>
      </c>
      <c r="F45" s="14">
        <v>0</v>
      </c>
      <c r="G45" s="14">
        <v>400</v>
      </c>
      <c r="H45" s="14">
        <f t="shared" si="10"/>
        <v>0</v>
      </c>
      <c r="I45" s="14">
        <v>40</v>
      </c>
      <c r="J45" s="14">
        <f t="shared" si="11"/>
        <v>380</v>
      </c>
      <c r="K45" s="14">
        <f t="shared" si="12"/>
        <v>15200</v>
      </c>
      <c r="L45" s="14"/>
      <c r="M45" s="14">
        <v>30</v>
      </c>
      <c r="N45" s="14">
        <v>190</v>
      </c>
      <c r="O45" s="14">
        <f t="shared" si="13"/>
        <v>0</v>
      </c>
      <c r="P45" s="14"/>
      <c r="Q45" s="14">
        <f t="shared" si="9"/>
        <v>15200</v>
      </c>
      <c r="R45" s="34"/>
    </row>
    <row r="46" s="2" customFormat="1" spans="1:18">
      <c r="A46" s="12">
        <v>44</v>
      </c>
      <c r="B46" s="13" t="s">
        <v>69</v>
      </c>
      <c r="C46" s="14" t="s">
        <v>127</v>
      </c>
      <c r="D46" s="14">
        <v>1</v>
      </c>
      <c r="E46" s="14">
        <v>3</v>
      </c>
      <c r="F46" s="14">
        <v>0</v>
      </c>
      <c r="G46" s="14">
        <v>400</v>
      </c>
      <c r="H46" s="14">
        <f t="shared" si="10"/>
        <v>0</v>
      </c>
      <c r="I46" s="14">
        <v>40</v>
      </c>
      <c r="J46" s="14">
        <f t="shared" si="11"/>
        <v>380</v>
      </c>
      <c r="K46" s="14">
        <f t="shared" si="12"/>
        <v>15200</v>
      </c>
      <c r="L46" s="14"/>
      <c r="M46" s="14">
        <v>30</v>
      </c>
      <c r="N46" s="14">
        <v>190</v>
      </c>
      <c r="O46" s="14">
        <f t="shared" si="13"/>
        <v>0</v>
      </c>
      <c r="P46" s="14"/>
      <c r="Q46" s="14">
        <f t="shared" si="9"/>
        <v>15200</v>
      </c>
      <c r="R46" s="34"/>
    </row>
    <row r="47" s="2" customFormat="1" spans="1:18">
      <c r="A47" s="12">
        <v>45</v>
      </c>
      <c r="B47" s="13" t="s">
        <v>74</v>
      </c>
      <c r="C47" s="14" t="s">
        <v>75</v>
      </c>
      <c r="D47" s="14">
        <v>6</v>
      </c>
      <c r="E47" s="14">
        <v>64</v>
      </c>
      <c r="F47" s="14">
        <v>62</v>
      </c>
      <c r="G47" s="14">
        <v>400</v>
      </c>
      <c r="H47" s="14">
        <f t="shared" si="10"/>
        <v>49600</v>
      </c>
      <c r="I47" s="14">
        <v>40</v>
      </c>
      <c r="J47" s="14">
        <f t="shared" si="11"/>
        <v>2280</v>
      </c>
      <c r="K47" s="14">
        <f t="shared" si="12"/>
        <v>91200</v>
      </c>
      <c r="L47" s="14">
        <v>1</v>
      </c>
      <c r="M47" s="14">
        <v>30</v>
      </c>
      <c r="N47" s="14">
        <v>190</v>
      </c>
      <c r="O47" s="14">
        <f t="shared" si="13"/>
        <v>11400</v>
      </c>
      <c r="P47" s="14"/>
      <c r="Q47" s="14">
        <f t="shared" si="9"/>
        <v>53000</v>
      </c>
      <c r="R47" s="34"/>
    </row>
    <row r="48" s="2" customFormat="1" spans="1:18">
      <c r="A48" s="12">
        <v>46</v>
      </c>
      <c r="B48" s="13" t="s">
        <v>76</v>
      </c>
      <c r="C48" s="13" t="s">
        <v>77</v>
      </c>
      <c r="D48" s="14">
        <v>1</v>
      </c>
      <c r="E48" s="14">
        <v>8</v>
      </c>
      <c r="F48" s="14">
        <v>8</v>
      </c>
      <c r="G48" s="14">
        <v>400</v>
      </c>
      <c r="H48" s="14">
        <f t="shared" si="10"/>
        <v>6400</v>
      </c>
      <c r="I48" s="14">
        <v>40</v>
      </c>
      <c r="J48" s="14">
        <f t="shared" si="11"/>
        <v>380</v>
      </c>
      <c r="K48" s="14">
        <f t="shared" si="12"/>
        <v>15200</v>
      </c>
      <c r="L48" s="14"/>
      <c r="M48" s="14">
        <v>30</v>
      </c>
      <c r="N48" s="14">
        <v>190</v>
      </c>
      <c r="O48" s="14">
        <f t="shared" si="13"/>
        <v>0</v>
      </c>
      <c r="P48" s="14"/>
      <c r="Q48" s="14">
        <f t="shared" si="9"/>
        <v>8800</v>
      </c>
      <c r="R48" s="34"/>
    </row>
    <row r="49" s="2" customFormat="1" spans="1:18">
      <c r="A49" s="12">
        <v>47</v>
      </c>
      <c r="B49" s="13" t="s">
        <v>76</v>
      </c>
      <c r="C49" s="13" t="s">
        <v>78</v>
      </c>
      <c r="D49" s="14">
        <v>3</v>
      </c>
      <c r="E49" s="14">
        <v>8</v>
      </c>
      <c r="F49" s="14">
        <v>8</v>
      </c>
      <c r="G49" s="14">
        <v>400</v>
      </c>
      <c r="H49" s="14">
        <f t="shared" si="10"/>
        <v>6400</v>
      </c>
      <c r="I49" s="14">
        <v>40</v>
      </c>
      <c r="J49" s="14">
        <f t="shared" si="11"/>
        <v>1140</v>
      </c>
      <c r="K49" s="14">
        <f t="shared" si="12"/>
        <v>45600</v>
      </c>
      <c r="L49" s="14"/>
      <c r="M49" s="14">
        <v>30</v>
      </c>
      <c r="N49" s="14">
        <v>190</v>
      </c>
      <c r="O49" s="14">
        <f t="shared" si="13"/>
        <v>0</v>
      </c>
      <c r="P49" s="14"/>
      <c r="Q49" s="14">
        <f t="shared" si="9"/>
        <v>39200</v>
      </c>
      <c r="R49" s="34"/>
    </row>
    <row r="50" s="2" customFormat="1" spans="1:18">
      <c r="A50" s="12">
        <v>48</v>
      </c>
      <c r="B50" s="13" t="s">
        <v>79</v>
      </c>
      <c r="C50" s="14" t="s">
        <v>128</v>
      </c>
      <c r="D50" s="14">
        <v>5</v>
      </c>
      <c r="E50" s="14">
        <v>44</v>
      </c>
      <c r="F50" s="14">
        <v>40</v>
      </c>
      <c r="G50" s="14">
        <v>400</v>
      </c>
      <c r="H50" s="14">
        <f t="shared" si="10"/>
        <v>32000</v>
      </c>
      <c r="I50" s="14">
        <v>40</v>
      </c>
      <c r="J50" s="14">
        <f t="shared" si="11"/>
        <v>1900</v>
      </c>
      <c r="K50" s="14">
        <f t="shared" si="12"/>
        <v>76000</v>
      </c>
      <c r="L50" s="14">
        <v>1</v>
      </c>
      <c r="M50" s="14">
        <v>30</v>
      </c>
      <c r="N50" s="14">
        <v>190</v>
      </c>
      <c r="O50" s="14">
        <f t="shared" si="13"/>
        <v>11400</v>
      </c>
      <c r="P50" s="14"/>
      <c r="Q50" s="14">
        <f t="shared" si="9"/>
        <v>55400</v>
      </c>
      <c r="R50" s="34"/>
    </row>
    <row r="51" s="2" customFormat="1" spans="1:18">
      <c r="A51" s="12">
        <v>49</v>
      </c>
      <c r="B51" s="13" t="s">
        <v>79</v>
      </c>
      <c r="C51" s="14" t="s">
        <v>129</v>
      </c>
      <c r="D51" s="14">
        <v>5</v>
      </c>
      <c r="E51" s="14">
        <v>25</v>
      </c>
      <c r="F51" s="14">
        <v>25</v>
      </c>
      <c r="G51" s="14">
        <v>400</v>
      </c>
      <c r="H51" s="14">
        <f t="shared" si="10"/>
        <v>20000</v>
      </c>
      <c r="I51" s="14">
        <v>40</v>
      </c>
      <c r="J51" s="14">
        <f t="shared" si="11"/>
        <v>1900</v>
      </c>
      <c r="K51" s="14">
        <f t="shared" si="12"/>
        <v>76000</v>
      </c>
      <c r="L51" s="14">
        <v>1</v>
      </c>
      <c r="M51" s="14">
        <v>30</v>
      </c>
      <c r="N51" s="14">
        <v>190</v>
      </c>
      <c r="O51" s="14">
        <f t="shared" si="13"/>
        <v>11400</v>
      </c>
      <c r="P51" s="14"/>
      <c r="Q51" s="14">
        <f t="shared" si="9"/>
        <v>67400</v>
      </c>
      <c r="R51" s="34"/>
    </row>
    <row r="52" s="2" customFormat="1" spans="1:18">
      <c r="A52" s="12">
        <v>50</v>
      </c>
      <c r="B52" s="13" t="s">
        <v>82</v>
      </c>
      <c r="C52" s="14" t="s">
        <v>130</v>
      </c>
      <c r="D52" s="14">
        <v>6</v>
      </c>
      <c r="E52" s="14">
        <v>144</v>
      </c>
      <c r="F52" s="14">
        <v>124</v>
      </c>
      <c r="G52" s="14">
        <v>400</v>
      </c>
      <c r="H52" s="14">
        <f t="shared" si="10"/>
        <v>99200</v>
      </c>
      <c r="I52" s="14">
        <v>40</v>
      </c>
      <c r="J52" s="14">
        <f t="shared" si="11"/>
        <v>2280</v>
      </c>
      <c r="K52" s="14">
        <f t="shared" si="12"/>
        <v>91200</v>
      </c>
      <c r="L52" s="14">
        <v>1</v>
      </c>
      <c r="M52" s="14">
        <v>30</v>
      </c>
      <c r="N52" s="14">
        <v>190</v>
      </c>
      <c r="O52" s="14">
        <f t="shared" si="13"/>
        <v>11400</v>
      </c>
      <c r="P52" s="14">
        <v>3840</v>
      </c>
      <c r="Q52" s="14">
        <f t="shared" si="9"/>
        <v>7240</v>
      </c>
      <c r="R52" s="34"/>
    </row>
    <row r="53" s="2" customFormat="1" spans="1:18">
      <c r="A53" s="12">
        <v>51</v>
      </c>
      <c r="B53" s="13" t="s">
        <v>82</v>
      </c>
      <c r="C53" s="14" t="s">
        <v>131</v>
      </c>
      <c r="D53" s="14">
        <v>6</v>
      </c>
      <c r="E53" s="14">
        <v>41</v>
      </c>
      <c r="F53" s="14">
        <v>41</v>
      </c>
      <c r="G53" s="14">
        <v>400</v>
      </c>
      <c r="H53" s="14">
        <f t="shared" si="10"/>
        <v>32800</v>
      </c>
      <c r="I53" s="14">
        <v>40</v>
      </c>
      <c r="J53" s="14">
        <f t="shared" si="11"/>
        <v>2280</v>
      </c>
      <c r="K53" s="14">
        <f t="shared" si="12"/>
        <v>91200</v>
      </c>
      <c r="L53" s="14">
        <v>1</v>
      </c>
      <c r="M53" s="14">
        <v>30</v>
      </c>
      <c r="N53" s="14">
        <v>190</v>
      </c>
      <c r="O53" s="14">
        <f t="shared" si="13"/>
        <v>11400</v>
      </c>
      <c r="P53" s="14"/>
      <c r="Q53" s="14">
        <f t="shared" si="9"/>
        <v>69800</v>
      </c>
      <c r="R53" s="34"/>
    </row>
    <row r="54" s="2" customFormat="1" spans="1:18">
      <c r="A54" s="12">
        <v>52</v>
      </c>
      <c r="B54" s="13" t="s">
        <v>132</v>
      </c>
      <c r="C54" s="14" t="s">
        <v>132</v>
      </c>
      <c r="D54" s="14">
        <v>11</v>
      </c>
      <c r="E54" s="14">
        <v>239</v>
      </c>
      <c r="F54" s="14">
        <v>230</v>
      </c>
      <c r="G54" s="14">
        <v>400</v>
      </c>
      <c r="H54" s="14">
        <f t="shared" si="10"/>
        <v>184000</v>
      </c>
      <c r="I54" s="14">
        <v>40</v>
      </c>
      <c r="J54" s="14">
        <f t="shared" si="11"/>
        <v>4180</v>
      </c>
      <c r="K54" s="14">
        <f t="shared" si="12"/>
        <v>167200</v>
      </c>
      <c r="L54" s="14">
        <v>3</v>
      </c>
      <c r="M54" s="14">
        <v>30</v>
      </c>
      <c r="N54" s="14">
        <v>190</v>
      </c>
      <c r="O54" s="14">
        <f t="shared" si="13"/>
        <v>34200</v>
      </c>
      <c r="P54" s="14"/>
      <c r="Q54" s="14">
        <f t="shared" si="9"/>
        <v>17400</v>
      </c>
      <c r="R54" s="34"/>
    </row>
    <row r="55" s="2" customFormat="1" spans="1:18">
      <c r="A55" s="12">
        <v>53</v>
      </c>
      <c r="B55" s="13" t="s">
        <v>86</v>
      </c>
      <c r="C55" s="14" t="s">
        <v>87</v>
      </c>
      <c r="D55" s="14">
        <v>1</v>
      </c>
      <c r="E55" s="14">
        <v>5</v>
      </c>
      <c r="F55" s="14">
        <v>3</v>
      </c>
      <c r="G55" s="14">
        <v>400</v>
      </c>
      <c r="H55" s="14">
        <f t="shared" si="10"/>
        <v>2400</v>
      </c>
      <c r="I55" s="14">
        <v>40</v>
      </c>
      <c r="J55" s="14">
        <f t="shared" si="11"/>
        <v>380</v>
      </c>
      <c r="K55" s="14">
        <f t="shared" si="12"/>
        <v>15200</v>
      </c>
      <c r="L55" s="14"/>
      <c r="M55" s="14">
        <v>30</v>
      </c>
      <c r="N55" s="14">
        <v>190</v>
      </c>
      <c r="O55" s="14">
        <f t="shared" si="13"/>
        <v>0</v>
      </c>
      <c r="P55" s="14"/>
      <c r="Q55" s="14">
        <f t="shared" si="9"/>
        <v>12800</v>
      </c>
      <c r="R55" s="34"/>
    </row>
    <row r="56" s="2" customFormat="1" spans="1:18">
      <c r="A56" s="12">
        <v>54</v>
      </c>
      <c r="B56" s="13" t="s">
        <v>86</v>
      </c>
      <c r="C56" s="14" t="s">
        <v>110</v>
      </c>
      <c r="D56" s="14">
        <v>6</v>
      </c>
      <c r="E56" s="14">
        <v>119</v>
      </c>
      <c r="F56" s="14">
        <v>109</v>
      </c>
      <c r="G56" s="14">
        <v>400</v>
      </c>
      <c r="H56" s="14">
        <f t="shared" si="10"/>
        <v>87200</v>
      </c>
      <c r="I56" s="14">
        <v>40</v>
      </c>
      <c r="J56" s="14">
        <f t="shared" si="11"/>
        <v>2280</v>
      </c>
      <c r="K56" s="14">
        <f t="shared" si="12"/>
        <v>91200</v>
      </c>
      <c r="L56" s="14">
        <v>1</v>
      </c>
      <c r="M56" s="14">
        <v>30</v>
      </c>
      <c r="N56" s="14">
        <v>190</v>
      </c>
      <c r="O56" s="14">
        <f t="shared" si="13"/>
        <v>11400</v>
      </c>
      <c r="P56" s="14"/>
      <c r="Q56" s="14">
        <f t="shared" si="9"/>
        <v>15400</v>
      </c>
      <c r="R56" s="34"/>
    </row>
    <row r="57" s="2" customFormat="1" spans="1:18">
      <c r="A57" s="12"/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34"/>
    </row>
    <row r="58" s="4" customFormat="1" spans="1:18">
      <c r="A58" s="25"/>
      <c r="B58" s="14" t="s">
        <v>91</v>
      </c>
      <c r="C58" s="26"/>
      <c r="D58" s="26"/>
      <c r="E58" s="26"/>
      <c r="F58" s="26"/>
      <c r="G58" s="26"/>
      <c r="H58" s="26">
        <f>SUM(H5:H57)</f>
        <v>2943200</v>
      </c>
      <c r="I58" s="26"/>
      <c r="J58" s="26"/>
      <c r="K58" s="26">
        <f>SUM(K5:K57)</f>
        <v>4575200</v>
      </c>
      <c r="L58" s="26"/>
      <c r="M58" s="26"/>
      <c r="N58" s="26"/>
      <c r="O58" s="26">
        <f>SUM(O5:O57)</f>
        <v>763800</v>
      </c>
      <c r="P58" s="26"/>
      <c r="Q58" s="26">
        <f>SUM(Q5:Q57)</f>
        <v>2430000</v>
      </c>
      <c r="R58" s="37"/>
    </row>
    <row r="59" s="5" customFormat="1" ht="38" customHeight="1" spans="1:18">
      <c r="A59" s="27" t="s">
        <v>133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</sheetData>
  <mergeCells count="13">
    <mergeCell ref="A1:R1"/>
    <mergeCell ref="F3:H3"/>
    <mergeCell ref="I3:K3"/>
    <mergeCell ref="L3:O3"/>
    <mergeCell ref="A59:R59"/>
    <mergeCell ref="A3:A4"/>
    <mergeCell ref="B3:B4"/>
    <mergeCell ref="C3:C4"/>
    <mergeCell ref="D3:D4"/>
    <mergeCell ref="E3:E4"/>
    <mergeCell ref="P3:P4"/>
    <mergeCell ref="Q3:Q4"/>
    <mergeCell ref="R3:R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2023-2024学年课后服务补助费明细表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陈先荣</dc:creator>
  <cp:lastModifiedBy>  伍龙山</cp:lastModifiedBy>
  <dcterms:created xsi:type="dcterms:W3CDTF">2023-02-15T01:26:00Z</dcterms:created>
  <dcterms:modified xsi:type="dcterms:W3CDTF">2024-05-11T09:04:52Z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8A2294DF5A32406D9E31B916C4B67750_13</vt:lpwstr>
  </property>
  <property fmtid="{D5CDD505-2E9C-101B-9397-08002B2CF9AE}" pid="3" name="KSOProductBuildVer">
    <vt:lpwstr>2052-12.1.0.16417</vt:lpwstr>
  </property>
</Properties>
</file>