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第三批验收情况内容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<sst xmlns="http://schemas.openxmlformats.org/spreadsheetml/2006/main" count="67" uniqueCount="66">
  <si>
    <t>2025年舒城县茶叶高质量发展项目初验奖补资金一览表（第三批）                          
                                                                                                        单位：元</t>
  </si>
  <si>
    <t>主体名称</t>
  </si>
  <si>
    <t>建设项目投资情况及补贴比例</t>
  </si>
  <si>
    <t>奖补金额</t>
  </si>
  <si>
    <t>杀虫灯100%</t>
  </si>
  <si>
    <t>粘虫板100%</t>
  </si>
  <si>
    <t>新建厂房40%</t>
  </si>
  <si>
    <t>改造厂房
40%</t>
  </si>
  <si>
    <t>加工机械40%</t>
  </si>
  <si>
    <t>管理机械40%</t>
  </si>
  <si>
    <t>防草布40%</t>
  </si>
  <si>
    <t>有机肥40%</t>
  </si>
  <si>
    <t>新发展良种茶园</t>
  </si>
  <si>
    <t>新建苗圃</t>
  </si>
  <si>
    <t>认证情况100%</t>
  </si>
  <si>
    <t>舒城小兰花宣传、参展等100%</t>
  </si>
  <si>
    <t>贴息及绿色原料基地</t>
  </si>
  <si>
    <t>核定其它相关40%</t>
  </si>
  <si>
    <t>合计</t>
  </si>
  <si>
    <t>安徽佳联生态农业有限公司</t>
  </si>
  <si>
    <t>舒城县孔府山庄茶叶专业合作社</t>
  </si>
  <si>
    <t>六安西河农业科技股份有限公司</t>
  </si>
  <si>
    <t>舒城汤池镇昌静家庭农场</t>
  </si>
  <si>
    <t>舒城兰阳农民专业合作社</t>
  </si>
  <si>
    <t>安徽方达茶业有限公司</t>
  </si>
  <si>
    <t>舒城县南港镇王从保家庭农场</t>
  </si>
  <si>
    <t>舒城山埠农民专业合作社</t>
  </si>
  <si>
    <t>安徽古尖香生态农农业科技有限公司</t>
  </si>
  <si>
    <t>舒茶镇旭天茶场</t>
  </si>
  <si>
    <t>舒茶镇李记茶厂</t>
  </si>
  <si>
    <t>舒城县舒茶九一六茶场</t>
  </si>
  <si>
    <t>舒城县舒茶镇生径茶厂</t>
  </si>
  <si>
    <t>舒城齐云农民专业合作社</t>
  </si>
  <si>
    <t>舒城县鑫诚农民专业合作社</t>
  </si>
  <si>
    <t>庐镇乡黄柏村股份经济合作社</t>
  </si>
  <si>
    <t>庐镇乡江山村股份经济合作社</t>
  </si>
  <si>
    <t>庐镇乡大桥村股份经济合作社</t>
  </si>
  <si>
    <t>舒城县绿恒农林有限公司</t>
  </si>
  <si>
    <t>舒城县庐镇乡瑞成种植专业合作社</t>
  </si>
  <si>
    <t>郭昌飞茶厂</t>
  </si>
  <si>
    <t>彭国志茶厂</t>
  </si>
  <si>
    <t>王永富茶厂</t>
  </si>
  <si>
    <t>彭长友茶厂</t>
  </si>
  <si>
    <t>杜代应</t>
  </si>
  <si>
    <t>庐镇乡绿色基地创建</t>
  </si>
  <si>
    <t>舒城县晓天镇独山村股份经济合作社</t>
  </si>
  <si>
    <t>安徽月阳生态农业发展有限公司</t>
  </si>
  <si>
    <t>舒城县客行路农业商贸有限公司</t>
  </si>
  <si>
    <t>安徽桢玥生态农业科技股份有限公司</t>
  </si>
  <si>
    <t xml:space="preserve">舒城杰森茶叶专业合作社   </t>
  </si>
  <si>
    <t>晓天长菊农民合作社</t>
  </si>
  <si>
    <t>安徽中情生态农业有限公司</t>
  </si>
  <si>
    <t>舒城县山七程河村古河茶厂</t>
  </si>
  <si>
    <t>安徽白桑园农业科技有限公司</t>
  </si>
  <si>
    <t>舒城石关兰花茶叶专业合作社（五显镇绿色基地创建）</t>
  </si>
  <si>
    <t>舒城县春秋乡夹河村股份经济合作社</t>
  </si>
  <si>
    <t>五显镇余畈村</t>
  </si>
  <si>
    <t>南港镇天台山茶叶合作社</t>
  </si>
  <si>
    <t>舒茶绿色基地创建</t>
  </si>
  <si>
    <t>皖府茶叶农民合作社</t>
  </si>
  <si>
    <t>舒城县良翠农民专业合作社</t>
  </si>
  <si>
    <t>舒城县万佛山土特产专业合作社</t>
  </si>
  <si>
    <t>六安皖尖舒豪茶缘农民专业合作社</t>
  </si>
  <si>
    <t>晓天镇大马村</t>
  </si>
  <si>
    <t>舒城县落雁塘生态农业科技有限公司</t>
  </si>
  <si>
    <t>舒城兰香雅韵茶叶有限公司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</si>
</sst>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76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zoomScale="140" zoomScaleNormal="140" workbookViewId="0">
      <selection activeCell="K24" sqref="K24"/>
    </sheetView>
  </sheetViews>
  <sheetFormatPr defaultColWidth="9" defaultRowHeight="14.25"/>
  <cols>
    <col min="1" max="1" width="27.5916666666667" style="1" customWidth="1"/>
    <col min="2" max="2" width="6.75" customWidth="1"/>
    <col min="3" max="3" width="6.25" customWidth="1"/>
    <col min="4" max="4" width="9.38333333333333"/>
    <col min="5" max="5" width="7.25" customWidth="1"/>
    <col min="6" max="6" width="7.625" customWidth="1"/>
    <col min="7" max="7" width="6.375" customWidth="1"/>
    <col min="8" max="8" width="6.875" customWidth="1"/>
    <col min="9" max="9" width="6.5" customWidth="1"/>
    <col min="10" max="10" width="7.875" customWidth="1"/>
    <col min="11" max="11" width="5.625" customWidth="1"/>
    <col min="12" max="12" width="6.125" customWidth="1"/>
    <col min="13" max="13" width="7.5" customWidth="1"/>
    <col min="14" max="14" width="6.375" customWidth="1"/>
    <col min="15" max="15" width="6.875" customWidth="1"/>
    <col min="16" max="16" width="12.125" customWidth="1"/>
  </cols>
  <sheetData>
    <row r="1" ht="44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>
      <c r="A2" s="5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 t="s">
        <v>3</v>
      </c>
    </row>
    <row r="3" ht="51" spans="1:16">
      <c r="A3" s="5"/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6"/>
    </row>
    <row r="4" spans="1:16">
      <c r="A4" s="5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7">
        <f>SUM(P5:P86)</f>
        <v>8548880.8</v>
      </c>
    </row>
    <row r="5" spans="1:16">
      <c r="A5" s="8" t="s">
        <v>19</v>
      </c>
      <c r="B5" s="9"/>
      <c r="C5" s="9"/>
      <c r="D5" s="9"/>
      <c r="E5" s="9"/>
      <c r="F5" s="10">
        <v>91300</v>
      </c>
      <c r="G5" s="9"/>
      <c r="H5" s="9">
        <v>46700</v>
      </c>
      <c r="I5" s="9">
        <v>36800</v>
      </c>
      <c r="J5" s="9">
        <v>370000</v>
      </c>
      <c r="K5" s="9"/>
      <c r="L5" s="9">
        <v>40000</v>
      </c>
      <c r="M5" s="9"/>
      <c r="N5" s="9"/>
      <c r="O5" s="9"/>
      <c r="P5" s="11">
        <f t="shared" ref="P5:P18" si="0">B5*1+C5*1+D5*0.4+E5*0.4+F5*0.4+G5*0.4+H5*0.4+I5*0.4+J5*1+K5*1+L5*1+M5*1+N5*1+O5*0.4</f>
        <v>479920</v>
      </c>
    </row>
    <row r="6" spans="1:16">
      <c r="A6" s="8" t="s">
        <v>20</v>
      </c>
      <c r="B6" s="9"/>
      <c r="C6" s="9"/>
      <c r="D6" s="9"/>
      <c r="E6" s="9">
        <v>324564</v>
      </c>
      <c r="F6" s="9"/>
      <c r="G6" s="9"/>
      <c r="H6" s="9"/>
      <c r="I6" s="9"/>
      <c r="J6" s="9"/>
      <c r="K6" s="9"/>
      <c r="L6" s="9"/>
      <c r="M6" s="9"/>
      <c r="N6" s="9"/>
      <c r="O6" s="9"/>
      <c r="P6" s="9">
        <f t="shared" si="0"/>
        <v>129825.6</v>
      </c>
    </row>
    <row r="7" spans="1:16">
      <c r="A7" s="8" t="s">
        <v>21</v>
      </c>
      <c r="B7" s="9"/>
      <c r="C7" s="9"/>
      <c r="D7" s="9"/>
      <c r="E7" s="9"/>
      <c r="F7" s="9"/>
      <c r="G7" s="9"/>
      <c r="H7" s="9"/>
      <c r="I7" s="9"/>
      <c r="J7" s="9">
        <v>240000</v>
      </c>
      <c r="K7" s="9"/>
      <c r="L7" s="9"/>
      <c r="M7" s="9"/>
      <c r="N7" s="9"/>
      <c r="O7" s="9"/>
      <c r="P7" s="9">
        <f t="shared" si="0"/>
        <v>240000</v>
      </c>
    </row>
    <row r="8" spans="1:16">
      <c r="A8" s="8" t="s">
        <v>22</v>
      </c>
      <c r="B8" s="9"/>
      <c r="C8" s="9"/>
      <c r="D8" s="9">
        <v>268263</v>
      </c>
      <c r="E8" s="9"/>
      <c r="F8" s="9">
        <v>137650</v>
      </c>
      <c r="G8" s="9"/>
      <c r="H8" s="9"/>
      <c r="I8" s="9"/>
      <c r="J8" s="9">
        <v>74000</v>
      </c>
      <c r="K8" s="9"/>
      <c r="L8" s="9"/>
      <c r="M8" s="9"/>
      <c r="N8" s="9"/>
      <c r="O8" s="9"/>
      <c r="P8" s="9">
        <f t="shared" si="0"/>
        <v>236365.2</v>
      </c>
    </row>
    <row r="9" spans="1:16">
      <c r="A9" s="8" t="s">
        <v>23</v>
      </c>
      <c r="B9" s="9"/>
      <c r="C9" s="9"/>
      <c r="D9" s="9"/>
      <c r="E9" s="9"/>
      <c r="F9" s="9"/>
      <c r="G9" s="9"/>
      <c r="H9" s="9"/>
      <c r="I9" s="9"/>
      <c r="J9" s="9">
        <v>62000</v>
      </c>
      <c r="K9" s="9"/>
      <c r="L9" s="9"/>
      <c r="M9" s="9"/>
      <c r="N9" s="9"/>
      <c r="O9" s="9"/>
      <c r="P9" s="9">
        <f t="shared" si="0"/>
        <v>62000</v>
      </c>
    </row>
    <row r="10" spans="1:16">
      <c r="A10" s="8" t="s">
        <v>24</v>
      </c>
      <c r="B10" s="9"/>
      <c r="C10" s="9"/>
      <c r="D10" s="9">
        <v>77053</v>
      </c>
      <c r="E10" s="9">
        <v>31767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f t="shared" si="0"/>
        <v>43528</v>
      </c>
    </row>
    <row r="11" spans="1:16">
      <c r="A11" s="8" t="s">
        <v>25</v>
      </c>
      <c r="B11" s="9"/>
      <c r="C11" s="9"/>
      <c r="D11" s="9">
        <v>335659</v>
      </c>
      <c r="E11" s="9"/>
      <c r="F11" s="9">
        <v>6800</v>
      </c>
      <c r="G11" s="9"/>
      <c r="H11" s="9"/>
      <c r="I11" s="9"/>
      <c r="J11" s="9"/>
      <c r="K11" s="9"/>
      <c r="L11" s="9"/>
      <c r="M11" s="9"/>
      <c r="N11" s="9"/>
      <c r="O11" s="9"/>
      <c r="P11" s="9">
        <f t="shared" si="0"/>
        <v>136983.6</v>
      </c>
    </row>
    <row r="12" spans="1:16">
      <c r="A12" s="8" t="s">
        <v>26</v>
      </c>
      <c r="B12" s="9"/>
      <c r="C12" s="9"/>
      <c r="D12" s="9">
        <v>1000000</v>
      </c>
      <c r="E12" s="9"/>
      <c r="F12" s="9">
        <v>400000</v>
      </c>
      <c r="G12" s="9"/>
      <c r="H12" s="9"/>
      <c r="I12" s="9"/>
      <c r="J12" s="9"/>
      <c r="K12" s="9"/>
      <c r="L12" s="9"/>
      <c r="M12" s="9"/>
      <c r="N12" s="9"/>
      <c r="O12" s="9"/>
      <c r="P12" s="9">
        <f t="shared" si="0"/>
        <v>560000</v>
      </c>
    </row>
    <row r="13" spans="1:16">
      <c r="A13" s="8" t="s">
        <v>27</v>
      </c>
      <c r="B13" s="9"/>
      <c r="C13" s="9"/>
      <c r="D13" s="9"/>
      <c r="E13" s="9"/>
      <c r="F13" s="9"/>
      <c r="G13" s="9">
        <v>21260</v>
      </c>
      <c r="H13" s="9">
        <v>75140</v>
      </c>
      <c r="I13" s="9">
        <v>202750</v>
      </c>
      <c r="J13" s="9">
        <v>70380</v>
      </c>
      <c r="K13" s="9"/>
      <c r="L13" s="9"/>
      <c r="M13" s="9">
        <v>11000</v>
      </c>
      <c r="N13" s="9"/>
      <c r="O13" s="9"/>
      <c r="P13" s="9">
        <f t="shared" si="0"/>
        <v>201040</v>
      </c>
    </row>
    <row r="14" spans="1:16">
      <c r="A14" s="8" t="s">
        <v>28</v>
      </c>
      <c r="B14" s="9"/>
      <c r="C14" s="9"/>
      <c r="D14" s="9">
        <v>820000</v>
      </c>
      <c r="E14" s="9"/>
      <c r="F14" s="9">
        <v>138600</v>
      </c>
      <c r="G14" s="9"/>
      <c r="H14" s="9"/>
      <c r="I14" s="9"/>
      <c r="J14" s="9"/>
      <c r="K14" s="9"/>
      <c r="L14" s="9"/>
      <c r="M14" s="9"/>
      <c r="N14" s="9"/>
      <c r="O14" s="9"/>
      <c r="P14" s="9">
        <f t="shared" si="0"/>
        <v>383440</v>
      </c>
    </row>
    <row r="15" spans="1:16">
      <c r="A15" s="8" t="s">
        <v>29</v>
      </c>
      <c r="B15" s="6"/>
      <c r="C15" s="6"/>
      <c r="D15" s="6">
        <v>666471</v>
      </c>
      <c r="E15" s="6"/>
      <c r="F15" s="6">
        <v>150200</v>
      </c>
      <c r="G15" s="6"/>
      <c r="H15" s="6"/>
      <c r="I15" s="6"/>
      <c r="J15" s="6"/>
      <c r="K15" s="6"/>
      <c r="L15" s="6"/>
      <c r="M15" s="6"/>
      <c r="N15" s="6"/>
      <c r="O15" s="6"/>
      <c r="P15" s="12">
        <f t="shared" si="0"/>
        <v>326668.4</v>
      </c>
    </row>
    <row r="16" spans="1:16">
      <c r="A16" s="5" t="s">
        <v>30</v>
      </c>
      <c r="B16" s="6"/>
      <c r="C16" s="6"/>
      <c r="D16" s="6"/>
      <c r="E16" s="6"/>
      <c r="F16" s="6">
        <v>134800</v>
      </c>
      <c r="G16" s="6"/>
      <c r="H16" s="6"/>
      <c r="I16" s="6"/>
      <c r="J16" s="6"/>
      <c r="K16" s="6"/>
      <c r="L16" s="6"/>
      <c r="M16" s="6"/>
      <c r="N16" s="6"/>
      <c r="O16" s="6"/>
      <c r="P16" s="12">
        <f t="shared" si="0"/>
        <v>53920</v>
      </c>
    </row>
    <row r="17" spans="1:16">
      <c r="A17" s="5" t="s">
        <v>31</v>
      </c>
      <c r="B17" s="6"/>
      <c r="C17" s="6"/>
      <c r="D17" s="6"/>
      <c r="E17" s="6"/>
      <c r="F17" s="6">
        <v>8300</v>
      </c>
      <c r="G17" s="6"/>
      <c r="H17" s="6"/>
      <c r="I17" s="6"/>
      <c r="J17" s="6"/>
      <c r="K17" s="6"/>
      <c r="L17" s="6"/>
      <c r="M17" s="6"/>
      <c r="N17" s="6"/>
      <c r="O17" s="6"/>
      <c r="P17" s="12">
        <f t="shared" si="0"/>
        <v>3320</v>
      </c>
    </row>
    <row r="18" spans="1:16">
      <c r="A18" s="5" t="s">
        <v>32</v>
      </c>
      <c r="B18" s="6"/>
      <c r="C18" s="6"/>
      <c r="D18" s="6"/>
      <c r="E18" s="6"/>
      <c r="F18" s="6">
        <v>68800</v>
      </c>
      <c r="G18" s="6"/>
      <c r="H18" s="6"/>
      <c r="I18" s="6"/>
      <c r="J18" s="6"/>
      <c r="K18" s="6"/>
      <c r="L18" s="6"/>
      <c r="M18" s="6"/>
      <c r="N18" s="6"/>
      <c r="O18" s="6"/>
      <c r="P18" s="12">
        <f t="shared" si="0"/>
        <v>27520</v>
      </c>
    </row>
    <row r="19" spans="1:16">
      <c r="A19" s="5" t="s">
        <v>33</v>
      </c>
      <c r="B19" s="6"/>
      <c r="C19" s="6"/>
      <c r="D19" s="6">
        <v>201531</v>
      </c>
      <c r="E19" s="6"/>
      <c r="F19" s="6">
        <v>122400</v>
      </c>
      <c r="G19" s="6"/>
      <c r="H19" s="6"/>
      <c r="I19" s="6"/>
      <c r="J19" s="6"/>
      <c r="K19" s="6"/>
      <c r="L19" s="6"/>
      <c r="M19" s="6"/>
      <c r="N19" s="6"/>
      <c r="O19" s="6"/>
      <c r="P19" s="12">
        <f t="shared" ref="P19:P44" si="1">B19*1+C19*1+D19*0.4+E19*0.4+F19*0.4+G19*0.4+H19*0.4+I19*0.4+J19*1+K19*1+L19*1+M19*1+N19*1+O19*0.4</f>
        <v>129572.4</v>
      </c>
    </row>
    <row r="20" spans="1:16">
      <c r="A20" s="13" t="s">
        <v>34</v>
      </c>
      <c r="B20" s="6"/>
      <c r="C20" s="6"/>
      <c r="D20" s="6"/>
      <c r="E20" s="6"/>
      <c r="F20" s="6"/>
      <c r="G20" s="6"/>
      <c r="H20" s="6"/>
      <c r="I20" s="6"/>
      <c r="J20" s="6">
        <v>80000</v>
      </c>
      <c r="K20" s="6"/>
      <c r="L20" s="6"/>
      <c r="M20" s="6"/>
      <c r="N20" s="6"/>
      <c r="O20" s="6"/>
      <c r="P20" s="12">
        <f t="shared" si="1"/>
        <v>80000</v>
      </c>
    </row>
    <row r="21" spans="1:16">
      <c r="A21" s="8" t="s">
        <v>35</v>
      </c>
      <c r="B21" s="6"/>
      <c r="C21" s="6"/>
      <c r="D21" s="6"/>
      <c r="E21" s="6"/>
      <c r="F21" s="6"/>
      <c r="G21" s="6"/>
      <c r="H21" s="6"/>
      <c r="I21" s="6"/>
      <c r="J21" s="6">
        <v>70000</v>
      </c>
      <c r="K21" s="6"/>
      <c r="L21" s="6"/>
      <c r="M21" s="6"/>
      <c r="N21" s="6"/>
      <c r="O21" s="6"/>
      <c r="P21" s="12">
        <f t="shared" si="1"/>
        <v>70000</v>
      </c>
    </row>
    <row r="22" spans="1:16">
      <c r="A22" s="5" t="s">
        <v>36</v>
      </c>
      <c r="B22" s="6"/>
      <c r="C22" s="6"/>
      <c r="D22" s="6"/>
      <c r="E22" s="6"/>
      <c r="F22" s="6"/>
      <c r="G22" s="6"/>
      <c r="H22" s="6"/>
      <c r="I22" s="6"/>
      <c r="J22" s="6">
        <v>80000</v>
      </c>
      <c r="K22" s="6"/>
      <c r="L22" s="6"/>
      <c r="M22" s="6"/>
      <c r="N22" s="6"/>
      <c r="O22" s="6"/>
      <c r="P22" s="12">
        <f t="shared" si="1"/>
        <v>80000</v>
      </c>
    </row>
    <row r="23" spans="1:16">
      <c r="A23" s="8" t="s">
        <v>37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v>45500</v>
      </c>
      <c r="O23" s="6"/>
      <c r="P23" s="12">
        <f t="shared" si="1"/>
        <v>45500</v>
      </c>
    </row>
    <row r="24" spans="1:16">
      <c r="A24" s="8" t="s">
        <v>38</v>
      </c>
      <c r="B24" s="6"/>
      <c r="C24" s="6"/>
      <c r="D24" s="6">
        <v>380936</v>
      </c>
      <c r="E24" s="6"/>
      <c r="F24" s="6">
        <v>346200</v>
      </c>
      <c r="G24" s="6"/>
      <c r="H24" s="6"/>
      <c r="I24" s="6"/>
      <c r="J24" s="6">
        <v>800000</v>
      </c>
      <c r="K24" s="6"/>
      <c r="L24" s="6"/>
      <c r="M24" s="6"/>
      <c r="N24" s="6"/>
      <c r="O24" s="6"/>
      <c r="P24" s="12">
        <f t="shared" si="1"/>
        <v>1090854.4</v>
      </c>
    </row>
    <row r="25" spans="1:16">
      <c r="A25" s="5" t="s">
        <v>39</v>
      </c>
      <c r="B25" s="6"/>
      <c r="C25" s="6"/>
      <c r="D25" s="6">
        <v>180000</v>
      </c>
      <c r="E25" s="6"/>
      <c r="F25" s="6">
        <v>88900</v>
      </c>
      <c r="G25" s="6"/>
      <c r="H25" s="6"/>
      <c r="I25" s="6"/>
      <c r="J25" s="6"/>
      <c r="K25" s="6"/>
      <c r="L25" s="6"/>
      <c r="M25" s="6"/>
      <c r="N25" s="6"/>
      <c r="O25" s="6"/>
      <c r="P25" s="12">
        <f t="shared" si="1"/>
        <v>107560</v>
      </c>
    </row>
    <row r="26" spans="1:16">
      <c r="A26" s="5" t="s">
        <v>40</v>
      </c>
      <c r="B26" s="6"/>
      <c r="C26" s="6"/>
      <c r="D26" s="6"/>
      <c r="E26" s="6"/>
      <c r="F26" s="6">
        <v>20800</v>
      </c>
      <c r="G26" s="6"/>
      <c r="H26" s="6"/>
      <c r="I26" s="6"/>
      <c r="J26" s="6"/>
      <c r="K26" s="6"/>
      <c r="L26" s="6"/>
      <c r="M26" s="6"/>
      <c r="N26" s="6"/>
      <c r="O26" s="6"/>
      <c r="P26" s="12">
        <f t="shared" si="1"/>
        <v>8320</v>
      </c>
    </row>
    <row r="27" spans="1:16">
      <c r="A27" s="5" t="s">
        <v>41</v>
      </c>
      <c r="B27" s="6"/>
      <c r="C27" s="6"/>
      <c r="D27" s="6">
        <v>1000000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2">
        <f t="shared" si="1"/>
        <v>400000</v>
      </c>
    </row>
    <row r="28" spans="1:16">
      <c r="A28" s="5" t="s">
        <v>42</v>
      </c>
      <c r="B28" s="6"/>
      <c r="C28" s="6"/>
      <c r="D28" s="6"/>
      <c r="E28" s="6"/>
      <c r="F28" s="6">
        <v>48800</v>
      </c>
      <c r="G28" s="6"/>
      <c r="H28" s="6"/>
      <c r="I28" s="6"/>
      <c r="J28" s="6"/>
      <c r="K28" s="6"/>
      <c r="L28" s="6"/>
      <c r="M28" s="6"/>
      <c r="N28" s="6"/>
      <c r="O28" s="6"/>
      <c r="P28" s="12">
        <f t="shared" si="1"/>
        <v>19520</v>
      </c>
    </row>
    <row r="29" spans="1:16">
      <c r="A29" s="5" t="s">
        <v>43</v>
      </c>
      <c r="B29" s="6"/>
      <c r="C29" s="6"/>
      <c r="D29" s="6"/>
      <c r="E29" s="6"/>
      <c r="F29" s="6"/>
      <c r="G29" s="6"/>
      <c r="H29" s="6"/>
      <c r="I29" s="6"/>
      <c r="J29" s="6">
        <v>288000</v>
      </c>
      <c r="K29" s="6"/>
      <c r="L29" s="6"/>
      <c r="M29" s="6"/>
      <c r="N29" s="6"/>
      <c r="O29" s="6"/>
      <c r="P29" s="12">
        <f t="shared" si="1"/>
        <v>288000</v>
      </c>
    </row>
    <row r="30" spans="1:16">
      <c r="A30" s="5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>
        <v>19974</v>
      </c>
      <c r="O30" s="6"/>
      <c r="P30" s="12">
        <f t="shared" si="1"/>
        <v>19974</v>
      </c>
    </row>
    <row r="31" spans="1:16">
      <c r="A31" s="8" t="s">
        <v>45</v>
      </c>
      <c r="B31" s="6"/>
      <c r="C31" s="6"/>
      <c r="D31" s="6"/>
      <c r="E31" s="6"/>
      <c r="F31" s="6"/>
      <c r="G31" s="6"/>
      <c r="H31" s="6"/>
      <c r="I31" s="6"/>
      <c r="J31" s="6">
        <v>157860</v>
      </c>
      <c r="K31" s="6"/>
      <c r="L31" s="6"/>
      <c r="M31" s="6"/>
      <c r="N31" s="6"/>
      <c r="O31" s="6"/>
      <c r="P31" s="12">
        <f t="shared" si="1"/>
        <v>157860</v>
      </c>
    </row>
    <row r="32" spans="1:16">
      <c r="A32" s="8" t="s">
        <v>46</v>
      </c>
      <c r="B32" s="6"/>
      <c r="C32" s="6"/>
      <c r="D32" s="6">
        <v>950000</v>
      </c>
      <c r="E32" s="6"/>
      <c r="F32" s="6">
        <v>242300</v>
      </c>
      <c r="G32" s="6"/>
      <c r="H32" s="6"/>
      <c r="I32" s="6"/>
      <c r="J32" s="6"/>
      <c r="K32" s="6"/>
      <c r="L32" s="6"/>
      <c r="M32" s="6"/>
      <c r="N32" s="6"/>
      <c r="O32" s="6"/>
      <c r="P32" s="12">
        <f t="shared" si="1"/>
        <v>476920</v>
      </c>
    </row>
    <row r="33" spans="1:16">
      <c r="A33" s="8" t="s">
        <v>47</v>
      </c>
      <c r="B33" s="6"/>
      <c r="C33" s="6"/>
      <c r="D33" s="6">
        <v>400000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2">
        <f t="shared" si="1"/>
        <v>160000</v>
      </c>
    </row>
    <row r="34" spans="1:16">
      <c r="A34" s="8" t="s">
        <v>48</v>
      </c>
      <c r="B34" s="6"/>
      <c r="C34" s="6"/>
      <c r="D34" s="6"/>
      <c r="E34" s="6"/>
      <c r="F34" s="6"/>
      <c r="G34" s="6"/>
      <c r="H34" s="6"/>
      <c r="I34" s="6"/>
      <c r="J34" s="6">
        <v>210000</v>
      </c>
      <c r="K34" s="6"/>
      <c r="L34" s="6"/>
      <c r="M34" s="6"/>
      <c r="N34" s="6"/>
      <c r="O34" s="6"/>
      <c r="P34" s="12">
        <f t="shared" si="1"/>
        <v>210000</v>
      </c>
    </row>
    <row r="35" spans="1:16">
      <c r="A35" s="8" t="s">
        <v>49</v>
      </c>
      <c r="B35" s="6">
        <v>12500</v>
      </c>
      <c r="C35" s="6">
        <v>5400</v>
      </c>
      <c r="D35" s="6"/>
      <c r="E35" s="6"/>
      <c r="F35" s="6"/>
      <c r="G35" s="6"/>
      <c r="H35" s="6">
        <v>20000</v>
      </c>
      <c r="I35" s="6">
        <v>76800</v>
      </c>
      <c r="J35" s="6">
        <v>399560</v>
      </c>
      <c r="K35" s="6"/>
      <c r="L35" s="6"/>
      <c r="M35" s="6"/>
      <c r="N35" s="6"/>
      <c r="O35" s="6"/>
      <c r="P35" s="12">
        <f t="shared" si="1"/>
        <v>456180</v>
      </c>
    </row>
    <row r="36" spans="1:16">
      <c r="A36" s="5" t="s">
        <v>50</v>
      </c>
      <c r="B36" s="6">
        <v>12500</v>
      </c>
      <c r="C36" s="6">
        <v>5130</v>
      </c>
      <c r="D36" s="6"/>
      <c r="E36" s="6"/>
      <c r="F36" s="6"/>
      <c r="G36" s="6">
        <v>8400</v>
      </c>
      <c r="H36" s="6"/>
      <c r="I36" s="6">
        <v>40850</v>
      </c>
      <c r="J36" s="6"/>
      <c r="K36" s="6"/>
      <c r="L36" s="6"/>
      <c r="M36" s="6"/>
      <c r="N36" s="6"/>
      <c r="O36" s="6"/>
      <c r="P36" s="12">
        <f t="shared" si="1"/>
        <v>37330</v>
      </c>
    </row>
    <row r="37" spans="1:16">
      <c r="A37" s="5" t="s">
        <v>51</v>
      </c>
      <c r="B37" s="6">
        <v>25000</v>
      </c>
      <c r="C37" s="6">
        <v>8100</v>
      </c>
      <c r="D37" s="6">
        <v>258811</v>
      </c>
      <c r="E37" s="6"/>
      <c r="F37" s="6">
        <v>225600</v>
      </c>
      <c r="G37" s="6"/>
      <c r="H37" s="6"/>
      <c r="I37" s="6"/>
      <c r="J37" s="6"/>
      <c r="K37" s="6"/>
      <c r="L37" s="6"/>
      <c r="M37" s="6"/>
      <c r="N37" s="6"/>
      <c r="O37" s="6"/>
      <c r="P37" s="12">
        <f t="shared" si="1"/>
        <v>226864.4</v>
      </c>
    </row>
    <row r="38" spans="1:16">
      <c r="A38" s="5" t="s">
        <v>52</v>
      </c>
      <c r="B38" s="6"/>
      <c r="C38" s="6"/>
      <c r="D38" s="6">
        <v>432782</v>
      </c>
      <c r="E38" s="6"/>
      <c r="F38" s="6">
        <v>40650</v>
      </c>
      <c r="G38" s="6"/>
      <c r="H38" s="6"/>
      <c r="I38" s="6"/>
      <c r="J38" s="6"/>
      <c r="K38" s="6"/>
      <c r="L38" s="6"/>
      <c r="M38" s="6"/>
      <c r="N38" s="6"/>
      <c r="O38" s="6"/>
      <c r="P38" s="12">
        <f t="shared" si="1"/>
        <v>189372.8</v>
      </c>
    </row>
    <row r="39" spans="1:16">
      <c r="A39" s="5" t="s">
        <v>53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>
        <v>44868</v>
      </c>
      <c r="O39" s="6"/>
      <c r="P39" s="12">
        <f t="shared" si="1"/>
        <v>44868</v>
      </c>
    </row>
    <row r="40" ht="25.5" spans="1:16">
      <c r="A40" s="5" t="s">
        <v>54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>
        <v>3410</v>
      </c>
      <c r="O40" s="6"/>
      <c r="P40" s="12">
        <f t="shared" si="1"/>
        <v>3410</v>
      </c>
    </row>
    <row r="41" spans="1:16">
      <c r="A41" s="5" t="s">
        <v>55</v>
      </c>
      <c r="B41" s="6"/>
      <c r="C41" s="6"/>
      <c r="D41" s="6"/>
      <c r="E41" s="6">
        <v>30000</v>
      </c>
      <c r="F41" s="6">
        <v>15000</v>
      </c>
      <c r="G41" s="6"/>
      <c r="H41" s="6"/>
      <c r="I41" s="6"/>
      <c r="J41" s="6">
        <v>5104</v>
      </c>
      <c r="K41" s="6"/>
      <c r="L41" s="6"/>
      <c r="M41" s="6"/>
      <c r="N41" s="6"/>
      <c r="O41" s="6"/>
      <c r="P41" s="12">
        <f t="shared" si="1"/>
        <v>23104</v>
      </c>
    </row>
    <row r="42" spans="1:16">
      <c r="A42" s="5" t="s">
        <v>56</v>
      </c>
      <c r="B42" s="6"/>
      <c r="C42" s="6"/>
      <c r="D42" s="6"/>
      <c r="E42" s="6"/>
      <c r="F42" s="6"/>
      <c r="G42" s="6"/>
      <c r="H42" s="6"/>
      <c r="I42" s="6"/>
      <c r="J42" s="6">
        <v>200000</v>
      </c>
      <c r="K42" s="6"/>
      <c r="L42" s="6"/>
      <c r="M42" s="6"/>
      <c r="N42" s="6"/>
      <c r="O42" s="6"/>
      <c r="P42" s="12">
        <f t="shared" si="1"/>
        <v>200000</v>
      </c>
    </row>
    <row r="43" spans="1:16">
      <c r="A43" s="5" t="s">
        <v>57</v>
      </c>
      <c r="B43" s="6"/>
      <c r="C43" s="6"/>
      <c r="D43" s="6"/>
      <c r="E43" s="6"/>
      <c r="F43" s="6">
        <v>9500</v>
      </c>
      <c r="G43" s="6"/>
      <c r="H43" s="6"/>
      <c r="I43" s="6"/>
      <c r="J43" s="6"/>
      <c r="K43" s="6"/>
      <c r="L43" s="6"/>
      <c r="M43" s="6"/>
      <c r="N43" s="6"/>
      <c r="O43" s="6"/>
      <c r="P43" s="12">
        <f t="shared" si="1"/>
        <v>3800</v>
      </c>
    </row>
    <row r="44" spans="1:16">
      <c r="A44" s="5" t="s">
        <v>58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>
        <v>19000</v>
      </c>
      <c r="O44" s="6"/>
      <c r="P44" s="12">
        <f t="shared" si="1"/>
        <v>19000</v>
      </c>
    </row>
    <row r="45" spans="1:16">
      <c r="A45" s="14" t="s">
        <v>59</v>
      </c>
      <c r="B45" s="4"/>
      <c r="C45" s="4"/>
      <c r="D45" s="4"/>
      <c r="E45" s="4"/>
      <c r="F45" s="4">
        <v>69000</v>
      </c>
      <c r="G45" s="4"/>
      <c r="H45" s="4"/>
      <c r="I45" s="4"/>
      <c r="J45" s="4"/>
      <c r="K45" s="4"/>
      <c r="L45" s="4"/>
      <c r="M45" s="4"/>
      <c r="N45" s="4"/>
      <c r="O45" s="4"/>
      <c r="P45" s="12">
        <f t="shared" ref="P45:P52" si="2">B45*1+C45*1+D45*0.4+E45*0.4+F45*0.4+G45*0.4+H45*0.4+I45*0.4+J45*1+K45*1+L45*1+M45*1+N45*1+O45*0.4</f>
        <v>27600</v>
      </c>
    </row>
    <row r="46" spans="1:16">
      <c r="A46" s="14" t="s">
        <v>60</v>
      </c>
      <c r="B46" s="4"/>
      <c r="C46" s="4"/>
      <c r="D46" s="4"/>
      <c r="E46" s="4"/>
      <c r="F46" s="4">
        <v>139800</v>
      </c>
      <c r="G46" s="4"/>
      <c r="H46" s="4"/>
      <c r="I46" s="4"/>
      <c r="J46" s="4"/>
      <c r="K46" s="4"/>
      <c r="L46" s="4"/>
      <c r="M46" s="4"/>
      <c r="N46" s="4"/>
      <c r="O46" s="4"/>
      <c r="P46" s="12">
        <f t="shared" si="2"/>
        <v>55920</v>
      </c>
    </row>
    <row r="47" spans="1:16">
      <c r="A47" s="14" t="s">
        <v>61</v>
      </c>
      <c r="B47" s="4"/>
      <c r="C47" s="4"/>
      <c r="D47" s="4"/>
      <c r="E47" s="4"/>
      <c r="F47" s="4"/>
      <c r="G47" s="4"/>
      <c r="H47" s="4"/>
      <c r="I47" s="4"/>
      <c r="J47" s="4">
        <v>88400</v>
      </c>
      <c r="K47" s="4"/>
      <c r="L47" s="4"/>
      <c r="M47" s="4"/>
      <c r="N47" s="4"/>
      <c r="O47" s="4"/>
      <c r="P47" s="12">
        <f t="shared" si="2"/>
        <v>88400</v>
      </c>
    </row>
    <row r="48" spans="1:16">
      <c r="A48" s="14" t="s">
        <v>62</v>
      </c>
      <c r="B48" s="4"/>
      <c r="C48" s="4"/>
      <c r="D48" s="4"/>
      <c r="E48" s="4"/>
      <c r="F48" s="4"/>
      <c r="G48" s="4"/>
      <c r="H48" s="4"/>
      <c r="I48" s="4"/>
      <c r="J48" s="4">
        <v>212520</v>
      </c>
      <c r="K48" s="4"/>
      <c r="L48" s="4"/>
      <c r="M48" s="4"/>
      <c r="N48" s="4"/>
      <c r="O48" s="4"/>
      <c r="P48" s="12">
        <f t="shared" si="2"/>
        <v>212520</v>
      </c>
    </row>
    <row r="49" spans="1:16">
      <c r="A49" s="14" t="s">
        <v>49</v>
      </c>
      <c r="B49" s="4"/>
      <c r="C49" s="4"/>
      <c r="D49" s="4"/>
      <c r="E49" s="4"/>
      <c r="F49" s="4"/>
      <c r="G49" s="4"/>
      <c r="H49" s="4"/>
      <c r="I49" s="4"/>
      <c r="J49" s="4">
        <v>182600</v>
      </c>
      <c r="K49" s="4"/>
      <c r="L49" s="4"/>
      <c r="M49" s="4"/>
      <c r="N49" s="4"/>
      <c r="O49" s="4"/>
      <c r="P49" s="12">
        <f t="shared" si="2"/>
        <v>182600</v>
      </c>
    </row>
    <row r="50" spans="1:16">
      <c r="A50" s="14" t="s">
        <v>63</v>
      </c>
      <c r="B50" s="4"/>
      <c r="C50" s="4"/>
      <c r="D50" s="4"/>
      <c r="E50" s="4"/>
      <c r="F50" s="4"/>
      <c r="G50" s="4"/>
      <c r="H50" s="4"/>
      <c r="I50" s="4"/>
      <c r="J50" s="4">
        <v>109380</v>
      </c>
      <c r="K50" s="4"/>
      <c r="L50" s="4"/>
      <c r="M50" s="4"/>
      <c r="N50" s="4"/>
      <c r="O50" s="4"/>
      <c r="P50" s="12">
        <f t="shared" si="2"/>
        <v>109380</v>
      </c>
    </row>
    <row r="51" spans="1:16">
      <c r="A51" s="14" t="s">
        <v>64</v>
      </c>
      <c r="B51" s="4">
        <v>68640</v>
      </c>
      <c r="C51" s="4"/>
      <c r="D51" s="4"/>
      <c r="E51" s="4"/>
      <c r="F51" s="4">
        <v>204400</v>
      </c>
      <c r="G51" s="4"/>
      <c r="H51" s="4"/>
      <c r="I51" s="4"/>
      <c r="J51" s="4"/>
      <c r="K51" s="4"/>
      <c r="L51" s="4"/>
      <c r="M51" s="4"/>
      <c r="N51" s="4"/>
      <c r="O51" s="4"/>
      <c r="P51" s="12">
        <f t="shared" si="2"/>
        <v>150400</v>
      </c>
    </row>
    <row r="52" spans="1:16">
      <c r="A52" s="14" t="s">
        <v>65</v>
      </c>
      <c r="B52" s="4"/>
      <c r="C52" s="4"/>
      <c r="D52" s="4"/>
      <c r="E52" s="4"/>
      <c r="F52" s="4"/>
      <c r="G52" s="4"/>
      <c r="H52" s="4"/>
      <c r="I52" s="4"/>
      <c r="J52" s="4">
        <v>289520</v>
      </c>
      <c r="K52" s="4"/>
      <c r="L52" s="4"/>
      <c r="M52" s="4"/>
      <c r="N52" s="4"/>
      <c r="O52" s="4"/>
      <c r="P52" s="12">
        <f t="shared" si="2"/>
        <v>289520</v>
      </c>
    </row>
  </sheetData>
  <mergeCells count="3">
    <mergeCell ref="A1:O1"/>
    <mergeCell ref="B2:O2"/>
    <mergeCell ref="A2:A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第三批验收情况内容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帅</cp:lastModifiedBy>
  <dcterms:created xsi:type="dcterms:W3CDTF">2015-06-06T02:19:00Z</dcterms:created>
  <dcterms:modified xsi:type="dcterms:W3CDTF">2025-12-05T09:18:15Z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3311E2AB2DFF4F54B7E1A427F144F3B6_13</vt:lpwstr>
  </property>
  <property fmtid="{D5CDD505-2E9C-101B-9397-08002B2CF9AE}" pid="4" name="CalculationRule">
    <vt:i4>0</vt:i4>
  </property>
</Properties>
</file>